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sconsultants.com\Files\Production\03\60\06634_6R\roadway\spreadsheets\Quantities Spreadsheets\"/>
    </mc:Choice>
  </mc:AlternateContent>
  <bookViews>
    <workbookView xWindow="-15" yWindow="-15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T84" i="1" l="1"/>
  <c r="T10" i="1"/>
  <c r="T11" i="1"/>
  <c r="T23" i="1"/>
  <c r="Y84" i="1" l="1"/>
  <c r="Z84" i="1"/>
  <c r="AA84" i="1"/>
  <c r="AB84" i="1"/>
  <c r="AC84" i="1"/>
  <c r="AE84" i="1"/>
  <c r="V84" i="1"/>
  <c r="AD23" i="1"/>
  <c r="AD84" i="1" s="1"/>
  <c r="AD11" i="1"/>
  <c r="AD10" i="1"/>
  <c r="V23" i="1"/>
  <c r="V11" i="1"/>
  <c r="V10" i="1"/>
  <c r="X23" i="1" l="1"/>
  <c r="X11" i="1"/>
  <c r="X10" i="1"/>
  <c r="O23" i="1" l="1"/>
  <c r="O11" i="1"/>
  <c r="O10" i="1"/>
  <c r="AE11" i="1" l="1"/>
  <c r="AB11" i="1"/>
  <c r="AA11" i="1"/>
  <c r="Z11" i="1"/>
  <c r="Y11" i="1"/>
  <c r="W11" i="1"/>
  <c r="U11" i="1"/>
  <c r="S11" i="1"/>
  <c r="Q11" i="1"/>
  <c r="P11" i="1"/>
  <c r="N11" i="1"/>
  <c r="M11" i="1"/>
  <c r="L11" i="1"/>
  <c r="K11" i="1"/>
  <c r="X84" i="1" l="1"/>
  <c r="O84" i="1"/>
  <c r="L23" i="1" l="1"/>
  <c r="L84" i="1" s="1"/>
  <c r="M23" i="1"/>
  <c r="M84" i="1" s="1"/>
  <c r="N23" i="1"/>
  <c r="N84" i="1" s="1"/>
  <c r="P23" i="1"/>
  <c r="P84" i="1" s="1"/>
  <c r="Q23" i="1"/>
  <c r="Q84" i="1" s="1"/>
  <c r="R23" i="1"/>
  <c r="R84" i="1" s="1"/>
  <c r="S23" i="1"/>
  <c r="S84" i="1" s="1"/>
  <c r="U23" i="1"/>
  <c r="U84" i="1" s="1"/>
  <c r="W23" i="1"/>
  <c r="W84" i="1" s="1"/>
  <c r="Y23" i="1"/>
  <c r="Z23" i="1"/>
  <c r="AA23" i="1"/>
  <c r="AB23" i="1"/>
  <c r="AC23" i="1"/>
  <c r="AE23" i="1"/>
  <c r="AF84" i="1"/>
  <c r="AG84" i="1"/>
  <c r="AH23" i="1"/>
  <c r="AH84" i="1" s="1"/>
  <c r="L10" i="1"/>
  <c r="M10" i="1"/>
  <c r="N10" i="1"/>
  <c r="P10" i="1"/>
  <c r="Q10" i="1"/>
  <c r="R10" i="1"/>
  <c r="S10" i="1"/>
  <c r="U10" i="1"/>
  <c r="W10" i="1"/>
  <c r="Y10" i="1"/>
  <c r="Z10" i="1"/>
  <c r="AA10" i="1"/>
  <c r="AB10" i="1"/>
  <c r="AC10" i="1"/>
  <c r="AE10" i="1"/>
  <c r="AH10" i="1"/>
  <c r="K23" i="1"/>
  <c r="K84" i="1" s="1"/>
  <c r="K10" i="1" l="1"/>
  <c r="D7" i="1" l="1"/>
</calcChain>
</file>

<file path=xl/sharedStrings.xml><?xml version="1.0" encoding="utf-8"?>
<sst xmlns="http://schemas.openxmlformats.org/spreadsheetml/2006/main" count="265" uniqueCount="185">
  <si>
    <t>REF       NO.</t>
  </si>
  <si>
    <t>SHEET NO.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</si>
  <si>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</si>
  <si>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</si>
  <si>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</si>
  <si>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</si>
  <si>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</si>
  <si>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</si>
  <si>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</si>
  <si>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</si>
  <si>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</si>
  <si>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</si>
  <si>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</si>
  <si>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</si>
  <si>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</si>
  <si>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</si>
  <si>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</si>
  <si>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</si>
  <si>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</si>
  <si>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 xml:space="preserve">TOTALS CARRIED TO SUBSUMMARY  </t>
  </si>
  <si>
    <t>512E10000</t>
  </si>
  <si>
    <t>606E15050</t>
  </si>
  <si>
    <t>606E35002</t>
  </si>
  <si>
    <t>606E35102</t>
  </si>
  <si>
    <t>607E20000</t>
  </si>
  <si>
    <t>622E10160</t>
  </si>
  <si>
    <t>622E25050</t>
  </si>
  <si>
    <t>622E25000</t>
  </si>
  <si>
    <t>253E01000</t>
  </si>
  <si>
    <t>626E00102</t>
  </si>
  <si>
    <t>626E00110</t>
  </si>
  <si>
    <t>BARRIER REFLECTOR, 
TYPE 1, BI-DIRECTIONAL</t>
  </si>
  <si>
    <t>BARRIER REFLECTOR, 
TYPE 2, BI-DIRECTIONAL</t>
  </si>
  <si>
    <t>EA</t>
  </si>
  <si>
    <t>622E25051</t>
  </si>
  <si>
    <t>B108</t>
  </si>
  <si>
    <t>B109</t>
  </si>
  <si>
    <t>B110</t>
  </si>
  <si>
    <t>B111</t>
  </si>
  <si>
    <t>B112</t>
  </si>
  <si>
    <t>B107</t>
  </si>
  <si>
    <t>336-337</t>
  </si>
  <si>
    <t>BR104</t>
  </si>
  <si>
    <t>BR105</t>
  </si>
  <si>
    <t>BR106</t>
  </si>
  <si>
    <t>BR107</t>
  </si>
  <si>
    <t>P5</t>
  </si>
  <si>
    <t>S106</t>
  </si>
  <si>
    <t>S107</t>
  </si>
  <si>
    <t>S108</t>
  </si>
  <si>
    <t>F109</t>
  </si>
  <si>
    <t>336-338</t>
  </si>
  <si>
    <t>6003.60.00 LT (D6)</t>
  </si>
  <si>
    <t>13+70.50 LT (SS)</t>
  </si>
  <si>
    <t>14+42.48 LT (SS)</t>
  </si>
  <si>
    <t xml:space="preserve">
STATION TO STATION
SHORT ST. = (SS)
RAMP D7 = (D7)
RAMP D6 = (D6)
EX. ROAD "C" = (C)
EX. ROAD "D" = (D)
TRANS I-70WB = (I-70WBT)
TRANS. I-71SB = (I-71SBT)</t>
  </si>
  <si>
    <t>632+13.08 RT(I-70WBT)</t>
  </si>
  <si>
    <t>632+01.53 LT (I-70WBT)</t>
  </si>
  <si>
    <t>633+80.38 LT(I-70WBT)</t>
  </si>
  <si>
    <t>633+87.28 RT(I-70WBT)</t>
  </si>
  <si>
    <t>633+95.05 LT(I-70WBT)</t>
  </si>
  <si>
    <t>635+10.83 LT (I-70WBT)</t>
  </si>
  <si>
    <t>378+72.73 RT(I-70WBT)</t>
  </si>
  <si>
    <t>633+77.55 LT(I-70WBT)</t>
  </si>
  <si>
    <t>638+97.18 LT (I-70WBT)</t>
  </si>
  <si>
    <t>633+87.42 RT(I-70WBT)</t>
  </si>
  <si>
    <t>644+56.22 RT(I-70WBT)</t>
  </si>
  <si>
    <t>634+08.03 RT (I-70WBT)</t>
  </si>
  <si>
    <t>634+99.36 RT (I-70WBT)</t>
  </si>
  <si>
    <t>635+19.42 RT (I-70WBT)</t>
  </si>
  <si>
    <t>636+89.97 RT (I-70WBT)</t>
  </si>
  <si>
    <t>631+10.01 RT (I-70WBT)</t>
  </si>
  <si>
    <t>631+53.65 RT(I-70WBT)</t>
  </si>
  <si>
    <t>631+73.68 RT (I-70WBT)</t>
  </si>
  <si>
    <t>383+35.40 RT(I-71SBT)</t>
  </si>
  <si>
    <t>377+99.91 RT(I-71SBT)</t>
  </si>
  <si>
    <t>377+99.91 RT (I-71SBT)</t>
  </si>
  <si>
    <t>378+72.73 RT (I-71SBT)</t>
  </si>
  <si>
    <t>277+97.84 LT (I-71SBT)</t>
  </si>
  <si>
    <t>378+72.73 RT(I-71SBT)</t>
  </si>
  <si>
    <t>606E60040</t>
  </si>
  <si>
    <t>B113</t>
  </si>
  <si>
    <t>B114</t>
  </si>
  <si>
    <t>B115</t>
  </si>
  <si>
    <t>B116</t>
  </si>
  <si>
    <t>B117</t>
  </si>
  <si>
    <t>B118</t>
  </si>
  <si>
    <t>337-338</t>
  </si>
  <si>
    <t>6003+74.71 (D6)</t>
  </si>
  <si>
    <t>6003+60.00 LT (D6)</t>
  </si>
  <si>
    <t>383+35.40 RT I71SBT</t>
  </si>
  <si>
    <t>383+89.98 RT I-71SBT</t>
  </si>
  <si>
    <t>384+10.02 RT I-71SBT</t>
  </si>
  <si>
    <t>384+40.76 RT I-71SBT</t>
  </si>
  <si>
    <t>637+10.03 RT I-70WBT</t>
  </si>
  <si>
    <t>639+88.64 RT I-70WBT</t>
  </si>
  <si>
    <t>640+08.63 RT I-70WBT</t>
  </si>
  <si>
    <t>682+90.07 RT I-70WBT</t>
  </si>
  <si>
    <t>382+00.00 LT I-71SBT</t>
  </si>
  <si>
    <t>386+47.28 LT I-71SBT</t>
  </si>
  <si>
    <t>622E90000</t>
  </si>
  <si>
    <t>S109</t>
  </si>
  <si>
    <t>S110</t>
  </si>
  <si>
    <t>S111</t>
  </si>
  <si>
    <t>6003+74.71 LT (D6)</t>
  </si>
  <si>
    <t>383+35.40 RT I-71SBT</t>
  </si>
  <si>
    <t>384+40.96 RT I-71SBT</t>
  </si>
  <si>
    <t>390+07.35 LT I-71SBT</t>
  </si>
  <si>
    <t>AT01</t>
  </si>
  <si>
    <t>384+68.09 RT I-71SBT</t>
  </si>
  <si>
    <t>F110</t>
  </si>
  <si>
    <t>6004+82.24 RT (D6)</t>
  </si>
  <si>
    <t>382+68.44 LT I-71SBT</t>
  </si>
  <si>
    <t>GR106</t>
  </si>
  <si>
    <t>6004+65.00 LT (D6)</t>
  </si>
  <si>
    <t>GR107</t>
  </si>
  <si>
    <t>338-339</t>
  </si>
  <si>
    <t>392+38.37 LT I-71SBT</t>
  </si>
  <si>
    <t>B119</t>
  </si>
  <si>
    <t>B120</t>
  </si>
  <si>
    <t>B121</t>
  </si>
  <si>
    <t>B122</t>
  </si>
  <si>
    <t>B123</t>
  </si>
  <si>
    <t>386+67.28 LT I-71SBT</t>
  </si>
  <si>
    <t>388+64.95 LT I-71SB</t>
  </si>
  <si>
    <t>388+85.05 LT i-71SBT</t>
  </si>
  <si>
    <t>389+14.95 LT I-71SBT</t>
  </si>
  <si>
    <t>389+35.05 LT I-71SBT</t>
  </si>
  <si>
    <t>389+39.95 LT I-71SBT</t>
  </si>
  <si>
    <t>389+60.05 LT I-71SBT</t>
  </si>
  <si>
    <t>643+09.99 RT I-70WBT</t>
  </si>
  <si>
    <t>644+56.22 RT I-70WBT</t>
  </si>
  <si>
    <t>622E10201</t>
  </si>
  <si>
    <t>609E24510</t>
  </si>
  <si>
    <t>B124</t>
  </si>
  <si>
    <t>B125</t>
  </si>
  <si>
    <t>B126</t>
  </si>
  <si>
    <t>548+14.22 LT (C.)</t>
  </si>
  <si>
    <t>549+29.21 LT (C.)</t>
  </si>
  <si>
    <t>550+16.66 LT (C.)</t>
  </si>
  <si>
    <t>550+56.67 LT (C.)</t>
  </si>
  <si>
    <t>550+66.67 LT (C.)</t>
  </si>
  <si>
    <t>551+06.67 LT (C.)</t>
  </si>
  <si>
    <t>S112</t>
  </si>
  <si>
    <t>S113</t>
  </si>
  <si>
    <t>GR108</t>
  </si>
  <si>
    <t>551+92.27 LT (C.)</t>
  </si>
  <si>
    <t>C107</t>
  </si>
  <si>
    <t>549+54.65 LT (C.)</t>
  </si>
  <si>
    <t>606E60022</t>
  </si>
  <si>
    <t>BARRIER MISC.: CONCRETE BARRIER, END ANNCHORAGE, REINFORCED, TYPE C, AS PER PLAN "A"</t>
  </si>
  <si>
    <t>B127</t>
  </si>
  <si>
    <t>B128</t>
  </si>
  <si>
    <t>B129</t>
  </si>
  <si>
    <t>7012+40.00 LT (D7)</t>
  </si>
  <si>
    <t>7013+12.51 LT (D7)</t>
  </si>
  <si>
    <t>S114</t>
  </si>
  <si>
    <t>S115</t>
  </si>
  <si>
    <t>S116</t>
  </si>
  <si>
    <t>7012+35.00 RT (D7)</t>
  </si>
  <si>
    <t>7013+10.00 RT (D7)</t>
  </si>
  <si>
    <t>7010+13.44 RT (D7)</t>
  </si>
  <si>
    <t>7012+73.00 RT (D7)</t>
  </si>
  <si>
    <t>AT02</t>
  </si>
  <si>
    <t>AT03</t>
  </si>
  <si>
    <t>BARRIER MISC.: CONCRETE BARRIER, END ANCHORAGE, REINFORCED, TYPE C, AS PER PLAN "B"</t>
  </si>
  <si>
    <t>BARRIER REFLECTOR, TYPE 1, BI-DIRECTIONAL</t>
  </si>
  <si>
    <t>BARRIER REFLECTOR, TYPE 2, BI-DIRECTIONAL</t>
  </si>
  <si>
    <t>CONCRETE BARRIER, END ANNCHORAGE, REINFORCED, TYPE C, AS PER PLAN "A"</t>
  </si>
  <si>
    <t>F111</t>
  </si>
  <si>
    <t>7012+50.00 RT (D7)</t>
  </si>
  <si>
    <t>607E39901</t>
  </si>
  <si>
    <t xml:space="preserve"> "B"</t>
  </si>
  <si>
    <t>F112</t>
  </si>
  <si>
    <t>555+53.18 (C.)</t>
  </si>
  <si>
    <t>555+88.07 (C.)</t>
  </si>
  <si>
    <t>606E26150</t>
  </si>
  <si>
    <t>ANCHOR ASSEMBLY, MGS TYPE E (MASH 2016)</t>
  </si>
  <si>
    <t>622E10120</t>
  </si>
  <si>
    <t>622e25008</t>
  </si>
  <si>
    <t>7013+09.67 RT (D7)</t>
  </si>
  <si>
    <t>622E24841</t>
  </si>
  <si>
    <t>, 62 MPH,     29" HAZ WIDTH</t>
  </si>
  <si>
    <t>, 44 MPH,     28" HAZ WIDTH</t>
  </si>
  <si>
    <t>, 44 MPH,     24" HAZ WIDTH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</si>
</sst>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+&quot;00.00"/>
    <numFmt numFmtId="165" formatCode="0\)"/>
    <numFmt numFmtId="166" formatCode="&quot;SUBSUMMARY SHEET &quot;#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5" xfId="0" applyFont="1" applyFill="1" applyBorder="1" applyAlignment="1" applyProtection="1">
      <alignment vertical="center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7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5" xfId="0" applyNumberFormat="1" applyFont="1" applyFill="1" applyBorder="1" applyAlignment="1" applyProtection="1">
      <alignment horizontal="center" vertical="center"/>
      <protection locked="0"/>
    </xf>
    <xf numFmtId="3" fontId="4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textRotation="90" wrapText="1"/>
    </xf>
    <xf numFmtId="0" fontId="7" fillId="0" borderId="9" xfId="0" applyNumberFormat="1" applyFont="1" applyFill="1" applyBorder="1" applyAlignment="1" applyProtection="1">
      <alignment horizontal="center" vertical="center"/>
      <protection locked="0"/>
    </xf>
    <xf numFmtId="0" fontId="7" fillId="0" borderId="10" xfId="0" applyNumberFormat="1" applyFont="1" applyFill="1" applyBorder="1" applyAlignment="1" applyProtection="1">
      <alignment horizontal="center" vertical="center"/>
      <protection locked="0"/>
    </xf>
    <xf numFmtId="164" fontId="7" fillId="0" borderId="6" xfId="0" applyNumberFormat="1" applyFont="1" applyFill="1" applyBorder="1" applyAlignment="1" applyProtection="1">
      <alignment horizontal="center" vertical="center"/>
      <protection locked="0"/>
    </xf>
    <xf numFmtId="164" fontId="7" fillId="0" borderId="7" xfId="0" applyNumberFormat="1" applyFont="1" applyFill="1" applyBorder="1" applyAlignment="1" applyProtection="1">
      <alignment horizontal="center" vertical="center"/>
      <protection locked="0"/>
    </xf>
    <xf numFmtId="164" fontId="7" fillId="0" borderId="8" xfId="0" applyNumberFormat="1" applyFont="1" applyFill="1" applyBorder="1" applyAlignment="1" applyProtection="1">
      <alignment horizontal="center" vertical="center"/>
      <protection locked="0"/>
    </xf>
    <xf numFmtId="0" fontId="7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textRotation="90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 applyProtection="1">
      <alignment horizontal="center" vertical="center" wrapText="1"/>
    </xf>
    <xf numFmtId="0" fontId="4" fillId="0" borderId="24" xfId="0" applyFont="1" applyFill="1" applyBorder="1" applyAlignment="1" applyProtection="1">
      <alignment horizontal="center" vertical="center" wrapText="1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12" xfId="0" applyFont="1" applyFill="1" applyBorder="1" applyAlignment="1" applyProtection="1">
      <alignment vertical="center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164" fontId="7" fillId="0" borderId="9" xfId="0" applyNumberFormat="1" applyFont="1" applyFill="1" applyBorder="1" applyAlignment="1" applyProtection="1">
      <alignment horizontal="center" vertical="center"/>
      <protection locked="0"/>
    </xf>
    <xf numFmtId="164" fontId="7" fillId="0" borderId="10" xfId="0" applyNumberFormat="1" applyFont="1" applyFill="1" applyBorder="1" applyAlignment="1" applyProtection="1">
      <alignment horizontal="center" vertical="center"/>
      <protection locked="0"/>
    </xf>
    <xf numFmtId="0" fontId="7" fillId="0" borderId="19" xfId="0" applyNumberFormat="1" applyFont="1" applyFill="1" applyBorder="1" applyAlignment="1" applyProtection="1">
      <alignment horizontal="center" vertical="center"/>
      <protection locked="0"/>
    </xf>
    <xf numFmtId="164" fontId="7" fillId="0" borderId="11" xfId="0" applyNumberFormat="1" applyFont="1" applyFill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0</xdr:colOff>
      <xdr:row>83</xdr:row>
      <xdr:rowOff>0</xdr:rowOff>
    </xdr:from>
    <xdr:to>
      <xdr:col>34</xdr:col>
      <xdr:colOff>0</xdr:colOff>
      <xdr:row>83</xdr:row>
      <xdr:rowOff>0</xdr:rowOff>
    </xdr:to>
    <xdr:sp macro="" textlink="">
      <xdr:nvSpPr>
        <xdr:cNvPr id="1093" name="Line 2"/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84</xdr:row>
      <xdr:rowOff>0</xdr:rowOff>
    </xdr:from>
    <xdr:to>
      <xdr:col>34</xdr:col>
      <xdr:colOff>0</xdr:colOff>
      <xdr:row>84</xdr:row>
      <xdr:rowOff>0</xdr:rowOff>
    </xdr:to>
    <xdr:sp macro="" textlink="">
      <xdr:nvSpPr>
        <xdr:cNvPr id="1097" name="Line 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098" name="Line 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84</xdr:row>
      <xdr:rowOff>0</xdr:rowOff>
    </xdr:from>
    <xdr:to>
      <xdr:col>47</xdr:col>
      <xdr:colOff>161925</xdr:colOff>
      <xdr:row>84</xdr:row>
      <xdr:rowOff>0</xdr:rowOff>
    </xdr:to>
    <xdr:sp macro="" textlink="">
      <xdr:nvSpPr>
        <xdr:cNvPr id="1099" name="Line 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00" name="Line 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84</xdr:row>
      <xdr:rowOff>0</xdr:rowOff>
    </xdr:from>
    <xdr:to>
      <xdr:col>34</xdr:col>
      <xdr:colOff>0</xdr:colOff>
      <xdr:row>84</xdr:row>
      <xdr:rowOff>0</xdr:rowOff>
    </xdr:to>
    <xdr:sp macro="" textlink="">
      <xdr:nvSpPr>
        <xdr:cNvPr id="1101" name="Line 1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02" name="Line 1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84</xdr:row>
      <xdr:rowOff>0</xdr:rowOff>
    </xdr:from>
    <xdr:to>
      <xdr:col>47</xdr:col>
      <xdr:colOff>161925</xdr:colOff>
      <xdr:row>84</xdr:row>
      <xdr:rowOff>0</xdr:rowOff>
    </xdr:to>
    <xdr:sp macro="" textlink="">
      <xdr:nvSpPr>
        <xdr:cNvPr id="1103" name="Line 1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04" name="Line 1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84</xdr:row>
      <xdr:rowOff>0</xdr:rowOff>
    </xdr:from>
    <xdr:to>
      <xdr:col>34</xdr:col>
      <xdr:colOff>0</xdr:colOff>
      <xdr:row>84</xdr:row>
      <xdr:rowOff>0</xdr:rowOff>
    </xdr:to>
    <xdr:sp macro="" textlink="">
      <xdr:nvSpPr>
        <xdr:cNvPr id="1105" name="Line 14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06" name="Line 1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84</xdr:row>
      <xdr:rowOff>0</xdr:rowOff>
    </xdr:from>
    <xdr:to>
      <xdr:col>47</xdr:col>
      <xdr:colOff>161925</xdr:colOff>
      <xdr:row>84</xdr:row>
      <xdr:rowOff>0</xdr:rowOff>
    </xdr:to>
    <xdr:sp macro="" textlink="">
      <xdr:nvSpPr>
        <xdr:cNvPr id="1107" name="Line 16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08" name="Line 1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84</xdr:row>
      <xdr:rowOff>0</xdr:rowOff>
    </xdr:from>
    <xdr:to>
      <xdr:col>34</xdr:col>
      <xdr:colOff>0</xdr:colOff>
      <xdr:row>84</xdr:row>
      <xdr:rowOff>0</xdr:rowOff>
    </xdr:to>
    <xdr:sp macro="" textlink="">
      <xdr:nvSpPr>
        <xdr:cNvPr id="1109" name="Line 1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10" name="Line 1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84</xdr:row>
      <xdr:rowOff>0</xdr:rowOff>
    </xdr:from>
    <xdr:to>
      <xdr:col>47</xdr:col>
      <xdr:colOff>161925</xdr:colOff>
      <xdr:row>84</xdr:row>
      <xdr:rowOff>0</xdr:rowOff>
    </xdr:to>
    <xdr:sp macro="" textlink="">
      <xdr:nvSpPr>
        <xdr:cNvPr id="1111" name="Line 2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12" name="Line 2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84</xdr:row>
      <xdr:rowOff>0</xdr:rowOff>
    </xdr:from>
    <xdr:to>
      <xdr:col>34</xdr:col>
      <xdr:colOff>0</xdr:colOff>
      <xdr:row>84</xdr:row>
      <xdr:rowOff>0</xdr:rowOff>
    </xdr:to>
    <xdr:sp macro="" textlink="">
      <xdr:nvSpPr>
        <xdr:cNvPr id="1113" name="Line 2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14" name="Line 2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84</xdr:row>
      <xdr:rowOff>0</xdr:rowOff>
    </xdr:from>
    <xdr:to>
      <xdr:col>47</xdr:col>
      <xdr:colOff>161925</xdr:colOff>
      <xdr:row>84</xdr:row>
      <xdr:rowOff>0</xdr:rowOff>
    </xdr:to>
    <xdr:sp macro="" textlink="">
      <xdr:nvSpPr>
        <xdr:cNvPr id="1115" name="Line 2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16" name="Line 2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84</xdr:row>
      <xdr:rowOff>0</xdr:rowOff>
    </xdr:from>
    <xdr:to>
      <xdr:col>34</xdr:col>
      <xdr:colOff>0</xdr:colOff>
      <xdr:row>84</xdr:row>
      <xdr:rowOff>0</xdr:rowOff>
    </xdr:to>
    <xdr:sp macro="" textlink="">
      <xdr:nvSpPr>
        <xdr:cNvPr id="1117" name="Line 2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18" name="Line 2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84</xdr:row>
      <xdr:rowOff>0</xdr:rowOff>
    </xdr:from>
    <xdr:to>
      <xdr:col>47</xdr:col>
      <xdr:colOff>161925</xdr:colOff>
      <xdr:row>84</xdr:row>
      <xdr:rowOff>0</xdr:rowOff>
    </xdr:to>
    <xdr:sp macro="" textlink="">
      <xdr:nvSpPr>
        <xdr:cNvPr id="1119" name="Line 2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20" name="Line 2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84</xdr:row>
      <xdr:rowOff>0</xdr:rowOff>
    </xdr:from>
    <xdr:to>
      <xdr:col>34</xdr:col>
      <xdr:colOff>0</xdr:colOff>
      <xdr:row>84</xdr:row>
      <xdr:rowOff>0</xdr:rowOff>
    </xdr:to>
    <xdr:sp macro="" textlink="">
      <xdr:nvSpPr>
        <xdr:cNvPr id="1121" name="Line 3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22" name="Line 3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84</xdr:row>
      <xdr:rowOff>0</xdr:rowOff>
    </xdr:from>
    <xdr:to>
      <xdr:col>47</xdr:col>
      <xdr:colOff>161925</xdr:colOff>
      <xdr:row>84</xdr:row>
      <xdr:rowOff>0</xdr:rowOff>
    </xdr:to>
    <xdr:sp macro="" textlink="">
      <xdr:nvSpPr>
        <xdr:cNvPr id="1123" name="Line 3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24" name="Line 3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84</xdr:row>
      <xdr:rowOff>0</xdr:rowOff>
    </xdr:from>
    <xdr:to>
      <xdr:col>34</xdr:col>
      <xdr:colOff>0</xdr:colOff>
      <xdr:row>84</xdr:row>
      <xdr:rowOff>0</xdr:rowOff>
    </xdr:to>
    <xdr:sp macro="" textlink="">
      <xdr:nvSpPr>
        <xdr:cNvPr id="1125" name="Line 3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26" name="Line 3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84</xdr:row>
      <xdr:rowOff>0</xdr:rowOff>
    </xdr:from>
    <xdr:to>
      <xdr:col>47</xdr:col>
      <xdr:colOff>161925</xdr:colOff>
      <xdr:row>84</xdr:row>
      <xdr:rowOff>0</xdr:rowOff>
    </xdr:to>
    <xdr:sp macro="" textlink="">
      <xdr:nvSpPr>
        <xdr:cNvPr id="1127" name="Line 4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28" name="Line 4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84</xdr:row>
      <xdr:rowOff>0</xdr:rowOff>
    </xdr:from>
    <xdr:to>
      <xdr:col>34</xdr:col>
      <xdr:colOff>0</xdr:colOff>
      <xdr:row>84</xdr:row>
      <xdr:rowOff>0</xdr:rowOff>
    </xdr:to>
    <xdr:sp macro="" textlink="">
      <xdr:nvSpPr>
        <xdr:cNvPr id="1129" name="Line 4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30" name="Line 4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84</xdr:row>
      <xdr:rowOff>0</xdr:rowOff>
    </xdr:from>
    <xdr:to>
      <xdr:col>47</xdr:col>
      <xdr:colOff>161925</xdr:colOff>
      <xdr:row>84</xdr:row>
      <xdr:rowOff>0</xdr:rowOff>
    </xdr:to>
    <xdr:sp macro="" textlink="">
      <xdr:nvSpPr>
        <xdr:cNvPr id="1131" name="Line 4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32" name="Line 4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0</xdr:colOff>
      <xdr:row>84</xdr:row>
      <xdr:rowOff>0</xdr:rowOff>
    </xdr:from>
    <xdr:to>
      <xdr:col>34</xdr:col>
      <xdr:colOff>0</xdr:colOff>
      <xdr:row>84</xdr:row>
      <xdr:rowOff>0</xdr:rowOff>
    </xdr:to>
    <xdr:sp macro="" textlink="">
      <xdr:nvSpPr>
        <xdr:cNvPr id="1133" name="Line 4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34" name="Line 4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161925</xdr:colOff>
      <xdr:row>84</xdr:row>
      <xdr:rowOff>0</xdr:rowOff>
    </xdr:from>
    <xdr:to>
      <xdr:col>47</xdr:col>
      <xdr:colOff>161925</xdr:colOff>
      <xdr:row>84</xdr:row>
      <xdr:rowOff>0</xdr:rowOff>
    </xdr:to>
    <xdr:sp macro="" textlink="">
      <xdr:nvSpPr>
        <xdr:cNvPr id="1135" name="Line 4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46</xdr:col>
      <xdr:colOff>66675</xdr:colOff>
      <xdr:row>84</xdr:row>
      <xdr:rowOff>0</xdr:rowOff>
    </xdr:from>
    <xdr:to>
      <xdr:col>46</xdr:col>
      <xdr:colOff>66675</xdr:colOff>
      <xdr:row>84</xdr:row>
      <xdr:rowOff>0</xdr:rowOff>
    </xdr:to>
    <xdr:sp macro="" textlink="">
      <xdr:nvSpPr>
        <xdr:cNvPr id="1136" name="Line 4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O84"/>
  <sheetViews>
    <sheetView showGridLines="0" tabSelected="1" topLeftCell="D1" zoomScale="90" zoomScaleNormal="90" workbookViewId="0">
      <selection activeCell="T10" sqref="T10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4" width="9.7109375" style="7" customWidth="1"/>
    <col min="35" max="35" width="2.7109375" style="5" customWidth="1"/>
    <col min="36" max="16384" width="9.140625" style="5"/>
  </cols>
  <sheetData>
    <row r="1" spans="1:41" ht="12.75" customHeight="1" x14ac:dyDescent="0.2">
      <c r="A1" s="5">
        <v>1</v>
      </c>
      <c r="D1" s="2"/>
      <c r="E1" s="2"/>
      <c r="F1" s="3"/>
      <c r="G1" s="3" t="s">
        <v>6</v>
      </c>
      <c r="H1" s="32" t="s">
        <v>15</v>
      </c>
      <c r="I1" s="2" t="s">
        <v>14</v>
      </c>
      <c r="J1" s="1"/>
      <c r="K1" s="1"/>
      <c r="L1" s="1"/>
      <c r="M1" s="24"/>
      <c r="N1" s="1"/>
      <c r="O1" s="1"/>
      <c r="P1" s="1"/>
      <c r="Q1" s="24"/>
      <c r="R1" s="24"/>
      <c r="S1" s="24"/>
      <c r="T1" s="24"/>
      <c r="U1" s="24"/>
      <c r="V1" s="24"/>
      <c r="W1" s="24"/>
      <c r="X1" s="24"/>
      <c r="Y1" s="19"/>
      <c r="Z1" s="19"/>
      <c r="AA1" s="1"/>
      <c r="AB1" s="1"/>
      <c r="AC1" s="19"/>
      <c r="AD1" s="19"/>
      <c r="AE1" s="19"/>
      <c r="AF1" s="26"/>
      <c r="AG1" s="26"/>
      <c r="AH1" s="26"/>
    </row>
    <row r="2" spans="1:41" ht="12.75" customHeight="1" x14ac:dyDescent="0.2">
      <c r="D2" s="2"/>
      <c r="E2" s="2"/>
      <c r="F2" s="3"/>
      <c r="G2" s="3" t="s">
        <v>4</v>
      </c>
      <c r="H2" s="32" t="s">
        <v>16</v>
      </c>
      <c r="I2" s="2" t="s">
        <v>5</v>
      </c>
      <c r="J2" s="1"/>
      <c r="K2" s="1"/>
      <c r="L2" s="1"/>
      <c r="M2" s="24"/>
      <c r="N2" s="1"/>
      <c r="O2" s="1"/>
      <c r="P2" s="1"/>
      <c r="Q2" s="24"/>
      <c r="R2" s="24"/>
      <c r="S2" s="24"/>
      <c r="T2" s="24"/>
      <c r="U2" s="24"/>
      <c r="V2" s="24"/>
      <c r="W2" s="24"/>
      <c r="X2" s="24"/>
      <c r="Y2" s="19"/>
      <c r="Z2" s="19"/>
      <c r="AA2" s="1"/>
      <c r="AB2" s="1"/>
      <c r="AC2" s="19"/>
      <c r="AD2" s="19"/>
      <c r="AE2" s="19"/>
      <c r="AF2" s="26"/>
      <c r="AG2" s="26"/>
      <c r="AH2" s="26"/>
    </row>
    <row r="3" spans="1:41" ht="12.75" customHeight="1" x14ac:dyDescent="0.2">
      <c r="D3" s="2"/>
      <c r="E3" s="3"/>
      <c r="F3" s="3"/>
      <c r="G3" s="3"/>
      <c r="H3" s="32" t="s">
        <v>17</v>
      </c>
      <c r="I3" s="2" t="s">
        <v>12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2"/>
      <c r="X3" s="2"/>
      <c r="Y3" s="19"/>
      <c r="Z3" s="19"/>
      <c r="AA3" s="1"/>
      <c r="AB3" s="1"/>
      <c r="AC3" s="19"/>
      <c r="AD3" s="19"/>
      <c r="AE3" s="19"/>
      <c r="AF3" s="26"/>
      <c r="AG3" s="26"/>
      <c r="AH3" s="26"/>
    </row>
    <row r="4" spans="1:41" ht="12.75" customHeight="1" x14ac:dyDescent="0.2">
      <c r="D4" s="2"/>
      <c r="E4" s="3"/>
      <c r="F4" s="4"/>
      <c r="G4" s="4"/>
      <c r="H4" s="32" t="s">
        <v>18</v>
      </c>
      <c r="I4" s="2" t="s">
        <v>13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2"/>
      <c r="X4" s="2"/>
      <c r="Y4" s="19"/>
      <c r="Z4" s="19"/>
      <c r="AA4" s="1"/>
      <c r="AB4" s="1"/>
      <c r="AC4" s="19"/>
      <c r="AD4" s="19"/>
      <c r="AE4" s="19"/>
      <c r="AF4" s="26"/>
      <c r="AG4" s="26"/>
      <c r="AH4" s="26"/>
    </row>
    <row r="5" spans="1:41" ht="12.75" customHeight="1" x14ac:dyDescent="0.2">
      <c r="D5" s="2"/>
      <c r="E5" s="3"/>
      <c r="F5" s="4"/>
      <c r="G5" s="4"/>
      <c r="H5" s="32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25"/>
      <c r="Z5" s="25"/>
      <c r="AA5" s="1"/>
      <c r="AB5" s="1"/>
      <c r="AC5" s="25"/>
      <c r="AD5" s="25"/>
      <c r="AE5" s="25"/>
      <c r="AF5" s="26"/>
      <c r="AG5" s="26"/>
      <c r="AH5" s="26"/>
    </row>
    <row r="6" spans="1:41" ht="12.75" customHeight="1" thickBot="1" x14ac:dyDescent="0.25"/>
    <row r="7" spans="1:41" ht="12.75" customHeight="1" thickBot="1" x14ac:dyDescent="0.25">
      <c r="B7" s="28" t="s">
        <v>9</v>
      </c>
      <c r="D7" s="62">
        <f>AJ7</f>
        <v>1</v>
      </c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J7" s="21">
        <v>1</v>
      </c>
      <c r="AK7" s="22" t="s">
        <v>3</v>
      </c>
      <c r="AL7" s="23"/>
      <c r="AM7" s="23"/>
      <c r="AN7" s="23"/>
      <c r="AO7" s="23"/>
    </row>
    <row r="8" spans="1:41" ht="12.75" customHeight="1" thickBot="1" x14ac:dyDescent="0.25">
      <c r="B8" s="31">
        <v>281</v>
      </c>
      <c r="D8" s="63" t="s">
        <v>7</v>
      </c>
      <c r="E8" s="63"/>
      <c r="F8" s="63"/>
      <c r="G8" s="63"/>
      <c r="H8" s="63"/>
      <c r="I8" s="63"/>
      <c r="J8" s="63"/>
      <c r="K8" s="27" t="s">
        <v>20</v>
      </c>
      <c r="L8" s="27" t="s">
        <v>21</v>
      </c>
      <c r="M8" s="27" t="s">
        <v>171</v>
      </c>
      <c r="N8" s="27" t="s">
        <v>22</v>
      </c>
      <c r="O8" s="27" t="s">
        <v>23</v>
      </c>
      <c r="P8" s="27" t="s">
        <v>80</v>
      </c>
      <c r="Q8" s="27" t="s">
        <v>24</v>
      </c>
      <c r="R8" s="27" t="s">
        <v>176</v>
      </c>
      <c r="S8" s="27" t="s">
        <v>149</v>
      </c>
      <c r="T8" s="27" t="s">
        <v>149</v>
      </c>
      <c r="U8" s="27" t="s">
        <v>133</v>
      </c>
      <c r="V8" s="27" t="s">
        <v>179</v>
      </c>
      <c r="W8" s="27" t="s">
        <v>132</v>
      </c>
      <c r="X8" s="27" t="s">
        <v>25</v>
      </c>
      <c r="Y8" s="27" t="s">
        <v>178</v>
      </c>
      <c r="Z8" s="27" t="s">
        <v>34</v>
      </c>
      <c r="AA8" s="27" t="s">
        <v>26</v>
      </c>
      <c r="AB8" s="27" t="s">
        <v>27</v>
      </c>
      <c r="AC8" s="27" t="s">
        <v>100</v>
      </c>
      <c r="AD8" s="27" t="s">
        <v>181</v>
      </c>
      <c r="AE8" s="27" t="s">
        <v>28</v>
      </c>
      <c r="AF8" s="27" t="s">
        <v>29</v>
      </c>
      <c r="AG8" s="27" t="s">
        <v>30</v>
      </c>
      <c r="AH8" s="27" t="s">
        <v>100</v>
      </c>
    </row>
    <row r="9" spans="1:41" ht="12.75" customHeight="1" thickBot="1" x14ac:dyDescent="0.25">
      <c r="D9" s="64" t="s">
        <v>8</v>
      </c>
      <c r="E9" s="64"/>
      <c r="F9" s="64"/>
      <c r="G9" s="64"/>
      <c r="H9" s="64"/>
      <c r="I9" s="64"/>
      <c r="J9" s="64"/>
      <c r="K9" s="20"/>
      <c r="L9" s="20"/>
      <c r="M9" s="20"/>
      <c r="N9" s="20"/>
      <c r="O9" s="20"/>
      <c r="P9" s="20" t="s">
        <v>182</v>
      </c>
      <c r="Q9" s="20"/>
      <c r="R9" s="20"/>
      <c r="S9" s="20" t="s">
        <v>183</v>
      </c>
      <c r="T9" s="20" t="s">
        <v>184</v>
      </c>
      <c r="U9" s="20"/>
      <c r="V9" s="20"/>
      <c r="W9" s="20"/>
      <c r="X9" s="20"/>
      <c r="Y9" s="20"/>
      <c r="Z9" s="20" t="s">
        <v>172</v>
      </c>
      <c r="AA9" s="20"/>
      <c r="AB9" s="20"/>
      <c r="AC9" s="20" t="s">
        <v>165</v>
      </c>
      <c r="AD9" s="20"/>
      <c r="AE9" s="20"/>
      <c r="AF9" s="20" t="s">
        <v>166</v>
      </c>
      <c r="AG9" s="20" t="s">
        <v>167</v>
      </c>
      <c r="AH9" s="20" t="s">
        <v>168</v>
      </c>
    </row>
    <row r="10" spans="1:41" ht="12.75" customHeight="1" x14ac:dyDescent="0.2">
      <c r="B10" s="36" t="s">
        <v>10</v>
      </c>
      <c r="D10" s="50" t="s">
        <v>0</v>
      </c>
      <c r="E10" s="50" t="s">
        <v>1</v>
      </c>
      <c r="F10" s="53" t="s">
        <v>55</v>
      </c>
      <c r="G10" s="54"/>
      <c r="H10" s="54"/>
      <c r="I10" s="54"/>
      <c r="J10" s="55"/>
      <c r="K10" s="8" t="str">
        <f t="shared" ref="K10:AH10" si="0">IF(OR(TRIM(K8)=0,TRIM(K8)=""),"",IF(IFERROR(TRIM(INDEX(QryItemNamed,MATCH(TRIM(K8),ITEM,0),2)),"")="Y","SPECIAL",LEFT(IFERROR(TRIM(INDEX(ITEM,MATCH(TRIM(K8),ITEM,0))),""),3)))</f>
        <v>512</v>
      </c>
      <c r="L10" s="9" t="str">
        <f t="shared" si="0"/>
        <v>606</v>
      </c>
      <c r="M10" s="9" t="str">
        <f t="shared" si="0"/>
        <v>607</v>
      </c>
      <c r="N10" s="9" t="str">
        <f t="shared" si="0"/>
        <v>606</v>
      </c>
      <c r="O10" s="9" t="str">
        <f t="shared" ref="O10" si="1">IF(OR(TRIM(O8)=0,TRIM(O8)=""),"",IF(IFERROR(TRIM(INDEX(QryItemNamed,MATCH(TRIM(O8),ITEM,0),2)),"")="Y","SPECIAL",LEFT(IFERROR(TRIM(INDEX(ITEM,MATCH(TRIM(O8),ITEM,0))),""),3)))</f>
        <v>606</v>
      </c>
      <c r="P10" s="9" t="str">
        <f t="shared" si="0"/>
        <v>606</v>
      </c>
      <c r="Q10" s="9" t="str">
        <f t="shared" si="0"/>
        <v>607</v>
      </c>
      <c r="R10" s="9" t="str">
        <f t="shared" si="0"/>
        <v>606</v>
      </c>
      <c r="S10" s="9" t="str">
        <f t="shared" si="0"/>
        <v>606</v>
      </c>
      <c r="T10" s="9" t="str">
        <f t="shared" ref="T10" si="2">IF(OR(TRIM(T8)=0,TRIM(T8)=""),"",IF(IFERROR(TRIM(INDEX(QryItemNamed,MATCH(TRIM(T8),ITEM,0),2)),"")="Y","SPECIAL",LEFT(IFERROR(TRIM(INDEX(ITEM,MATCH(TRIM(T8),ITEM,0))),""),3)))</f>
        <v>606</v>
      </c>
      <c r="U10" s="9" t="str">
        <f t="shared" si="0"/>
        <v>609</v>
      </c>
      <c r="V10" s="9" t="str">
        <f t="shared" ref="V10" si="3">IF(OR(TRIM(V8)=0,TRIM(V8)=""),"",IF(IFERROR(TRIM(INDEX(QryItemNamed,MATCH(TRIM(V8),ITEM,0),2)),"")="Y","SPECIAL",LEFT(IFERROR(TRIM(INDEX(ITEM,MATCH(TRIM(V8),ITEM,0))),""),3)))</f>
        <v>622</v>
      </c>
      <c r="W10" s="9" t="str">
        <f t="shared" si="0"/>
        <v>622</v>
      </c>
      <c r="X10" s="9" t="str">
        <f t="shared" ref="X10" si="4">IF(OR(TRIM(X8)=0,TRIM(X8)=""),"",IF(IFERROR(TRIM(INDEX(QryItemNamed,MATCH(TRIM(X8),ITEM,0),2)),"")="Y","SPECIAL",LEFT(IFERROR(TRIM(INDEX(ITEM,MATCH(TRIM(X8),ITEM,0))),""),3)))</f>
        <v>622</v>
      </c>
      <c r="Y10" s="9" t="str">
        <f t="shared" si="0"/>
        <v>622</v>
      </c>
      <c r="Z10" s="9" t="str">
        <f t="shared" si="0"/>
        <v>622</v>
      </c>
      <c r="AA10" s="9" t="str">
        <f t="shared" si="0"/>
        <v>622</v>
      </c>
      <c r="AB10" s="9" t="str">
        <f t="shared" si="0"/>
        <v>622</v>
      </c>
      <c r="AC10" s="9" t="str">
        <f t="shared" si="0"/>
        <v>622</v>
      </c>
      <c r="AD10" s="9" t="str">
        <f t="shared" ref="AD10" si="5">IF(OR(TRIM(AD8)=0,TRIM(AD8)=""),"",IF(IFERROR(TRIM(INDEX(QryItemNamed,MATCH(TRIM(AD8),ITEM,0),2)),"")="Y","SPECIAL",LEFT(IFERROR(TRIM(INDEX(ITEM,MATCH(TRIM(AD8),ITEM,0))),""),3)))</f>
        <v>622</v>
      </c>
      <c r="AE10" s="9" t="str">
        <f t="shared" si="0"/>
        <v>253</v>
      </c>
      <c r="AF10" s="9">
        <v>626</v>
      </c>
      <c r="AG10" s="9">
        <v>626</v>
      </c>
      <c r="AH10" s="9" t="str">
        <f t="shared" si="0"/>
        <v>622</v>
      </c>
    </row>
    <row r="11" spans="1:41" ht="12.75" customHeight="1" x14ac:dyDescent="0.2">
      <c r="B11" s="37"/>
      <c r="D11" s="51"/>
      <c r="E11" s="51"/>
      <c r="F11" s="56"/>
      <c r="G11" s="57"/>
      <c r="H11" s="57"/>
      <c r="I11" s="57"/>
      <c r="J11" s="58"/>
      <c r="K11" s="49" t="str">
        <f t="shared" ref="K11:AE11" si="6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SEALING OF CONCRETE SURFACES</v>
      </c>
      <c r="L11" s="39" t="str">
        <f t="shared" si="6"/>
        <v>GUARDRAIL, TYPE MGS</v>
      </c>
      <c r="M11" s="39" t="str">
        <f t="shared" si="6"/>
        <v>VANDAL PROTECTION FENCE, 6' STRAIGHT, COATED FABRIC, AS PER PLAN</v>
      </c>
      <c r="N11" s="39" t="str">
        <f t="shared" si="6"/>
        <v>MGS BRIDGE TERMINAL ASSEMBLY, TYPE 1</v>
      </c>
      <c r="O11" s="39" t="str">
        <f t="shared" ref="O11" si="7">IF(OR(TRIM(O8)=0,TRIM(O8)=""),IF(O9="","",O9),IF(IFERROR(TRIM(INDEX(QryItemNamed,MATCH(TRIM(O8),ITEM,0),2)),"")="Y",TRIM(RIGHT(IFERROR(TRIM(INDEX(QryItemNamed,MATCH(TRIM(O8),ITEM,0),4)),"123456789012"),LEN(IFERROR(TRIM(INDEX(QryItemNamed,MATCH(TRIM(O8),ITEM,0),4)),"123456789012"))-9))&amp;O9,IFERROR(TRIM(INDEX(QryItemNamed,MATCH(TRIM(O8),ITEM,0),4))&amp;O9,"ITEM CODE DOES NOT EXIST IN ITEM MASTER")))</f>
        <v>MGS BRIDGE TERMINAL ASSEMBLY, TYPE 2</v>
      </c>
      <c r="P11" s="39" t="str">
        <f t="shared" si="6"/>
        <v>IMPACT ATTENUATOR, TYPE 3 UNIDIRECTIONAL, 62 MPH,     29" HAZ WIDTH</v>
      </c>
      <c r="Q11" s="39" t="str">
        <f t="shared" si="6"/>
        <v>FENCE, TYPE CL</v>
      </c>
      <c r="R11" s="39" t="s">
        <v>177</v>
      </c>
      <c r="S11" s="39" t="str">
        <f t="shared" si="6"/>
        <v>IMPACT ATTENUATOR, TYPE 2 (UNIDIRECTIONAL), 44 MPH,     28" HAZ WIDTH</v>
      </c>
      <c r="T11" s="39" t="str">
        <f t="shared" ref="T11" si="8">IF(OR(TRIM(T8)=0,TRIM(T8)=""),IF(T9="","",T9),IF(IFERROR(TRIM(INDEX(QryItemNamed,MATCH(TRIM(T8),ITEM,0),2)),"")="Y",TRIM(RIGHT(IFERROR(TRIM(INDEX(QryItemNamed,MATCH(TRIM(T8),ITEM,0),4)),"123456789012"),LEN(IFERROR(TRIM(INDEX(QryItemNamed,MATCH(TRIM(T8),ITEM,0),4)),"123456789012"))-9))&amp;T9,IFERROR(TRIM(INDEX(QryItemNamed,MATCH(TRIM(T8),ITEM,0),4))&amp;T9,"ITEM CODE DOES NOT EXIST IN ITEM MASTER")))</f>
        <v>IMPACT ATTENUATOR, TYPE 2 (UNIDIRECTIONAL), 44 MPH,     24" HAZ WIDTH</v>
      </c>
      <c r="U11" s="39" t="str">
        <f t="shared" si="6"/>
        <v>CURB, TYPE 4-C</v>
      </c>
      <c r="V11" s="39" t="str">
        <f t="shared" ref="V11" si="9">IF(OR(TRIM(V8)=0,TRIM(V8)=""),IF(V9="","",V9),IF(IFERROR(TRIM(INDEX(QryItemNamed,MATCH(TRIM(V8),ITEM,0),2)),"")="Y",TRIM(RIGHT(IFERROR(TRIM(INDEX(QryItemNamed,MATCH(TRIM(V8),ITEM,0),4)),"123456789012"),LEN(IFERROR(TRIM(INDEX(QryItemNamed,MATCH(TRIM(V8),ITEM,0),4)),"123456789012"))-9))&amp;V9,IFERROR(TRIM(INDEX(QryItemNamed,MATCH(TRIM(V8),ITEM,0),4))&amp;V9,"ITEM CODE DOES NOT EXIST IN ITEM MASTER")))</f>
        <v>CONCRETE BARRIER, END ANCHORAGE, REINFORCED, TYPE C</v>
      </c>
      <c r="W11" s="39" t="str">
        <f t="shared" si="6"/>
        <v>BARRIER TRANSITION, AS PER PLAN</v>
      </c>
      <c r="X11" s="39" t="str">
        <f t="shared" ref="X11" si="10">IF(OR(TRIM(X8)=0,TRIM(X8)=""),IF(X9="","",X9),IF(IFERROR(TRIM(INDEX(QryItemNamed,MATCH(TRIM(X8),ITEM,0),2)),"")="Y",TRIM(RIGHT(IFERROR(TRIM(INDEX(QryItemNamed,MATCH(TRIM(X8),ITEM,0),4)),"123456789012"),LEN(IFERROR(TRIM(INDEX(QryItemNamed,MATCH(TRIM(X8),ITEM,0),4)),"123456789012"))-9))&amp;X9,IFERROR(TRIM(INDEX(QryItemNamed,MATCH(TRIM(X8),ITEM,0),4))&amp;X9,"ITEM CODE DOES NOT EXIST IN ITEM MASTER")))</f>
        <v>CONCRETE BARRIER, SINGLE SLOPE, TYPE D</v>
      </c>
      <c r="Y11" s="39" t="str">
        <f t="shared" si="6"/>
        <v>CONCRETE BARRIER, SINGLE SLOPE, TYPE C</v>
      </c>
      <c r="Z11" s="39" t="str">
        <f t="shared" si="6"/>
        <v>CONCRETE BARRIER, END ANCHORAGE, REINFORCED, TYPE D, AS PER PLAN "B"</v>
      </c>
      <c r="AA11" s="39" t="str">
        <f t="shared" si="6"/>
        <v>CONCRETE BARRIER, END ANCHORAGE, REINFORCED, TYPE D</v>
      </c>
      <c r="AB11" s="39" t="str">
        <f t="shared" si="6"/>
        <v>CONCRETE BARRIER END SECTION, TYPE D</v>
      </c>
      <c r="AC11" s="39" t="s">
        <v>165</v>
      </c>
      <c r="AD11" s="39" t="str">
        <f t="shared" ref="AD11" si="11">IF(OR(TRIM(AD8)=0,TRIM(AD8)=""),IF(AD9="","",AD9),IF(IFERROR(TRIM(INDEX(QryItemNamed,MATCH(TRIM(AD8),ITEM,0),2)),"")="Y",TRIM(RIGHT(IFERROR(TRIM(INDEX(QryItemNamed,MATCH(TRIM(AD8),ITEM,0),4)),"123456789012"),LEN(IFERROR(TRIM(INDEX(QryItemNamed,MATCH(TRIM(AD8),ITEM,0),4)),"123456789012"))-9))&amp;AD9,IFERROR(TRIM(INDEX(QryItemNamed,MATCH(TRIM(AD8),ITEM,0),4))&amp;AD9,"ITEM CODE DOES NOT EXIST IN ITEM MASTER")))</f>
        <v>CONCRETE BARRIER END SECTION, TYPE B, AS PER PLAN</v>
      </c>
      <c r="AE11" s="39" t="str">
        <f t="shared" si="6"/>
        <v>PAVEMENT REPAIR</v>
      </c>
      <c r="AF11" s="39" t="s">
        <v>31</v>
      </c>
      <c r="AG11" s="39" t="s">
        <v>32</v>
      </c>
      <c r="AH11" s="39" t="s">
        <v>150</v>
      </c>
    </row>
    <row r="12" spans="1:41" ht="12.75" customHeight="1" x14ac:dyDescent="0.2">
      <c r="B12" s="37"/>
      <c r="D12" s="51"/>
      <c r="E12" s="51"/>
      <c r="F12" s="56"/>
      <c r="G12" s="57"/>
      <c r="H12" s="57"/>
      <c r="I12" s="57"/>
      <c r="J12" s="58"/>
      <c r="K12" s="4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</row>
    <row r="13" spans="1:41" ht="12.75" customHeight="1" x14ac:dyDescent="0.2">
      <c r="B13" s="37"/>
      <c r="D13" s="51"/>
      <c r="E13" s="51"/>
      <c r="F13" s="56"/>
      <c r="G13" s="57"/>
      <c r="H13" s="57"/>
      <c r="I13" s="57"/>
      <c r="J13" s="58"/>
      <c r="K13" s="4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</row>
    <row r="14" spans="1:41" ht="12.75" customHeight="1" x14ac:dyDescent="0.2">
      <c r="B14" s="37"/>
      <c r="D14" s="51"/>
      <c r="E14" s="51"/>
      <c r="F14" s="56"/>
      <c r="G14" s="57"/>
      <c r="H14" s="57"/>
      <c r="I14" s="57"/>
      <c r="J14" s="58"/>
      <c r="K14" s="4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</row>
    <row r="15" spans="1:41" ht="12.75" customHeight="1" x14ac:dyDescent="0.2">
      <c r="B15" s="37"/>
      <c r="D15" s="51"/>
      <c r="E15" s="51"/>
      <c r="F15" s="56"/>
      <c r="G15" s="57"/>
      <c r="H15" s="57"/>
      <c r="I15" s="57"/>
      <c r="J15" s="58"/>
      <c r="K15" s="4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</row>
    <row r="16" spans="1:41" ht="12.75" customHeight="1" x14ac:dyDescent="0.2">
      <c r="B16" s="37"/>
      <c r="D16" s="51"/>
      <c r="E16" s="51"/>
      <c r="F16" s="56"/>
      <c r="G16" s="57"/>
      <c r="H16" s="57"/>
      <c r="I16" s="57"/>
      <c r="J16" s="58"/>
      <c r="K16" s="4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</row>
    <row r="17" spans="1:34" ht="12.75" customHeight="1" x14ac:dyDescent="0.2">
      <c r="B17" s="37"/>
      <c r="D17" s="51"/>
      <c r="E17" s="51"/>
      <c r="F17" s="56"/>
      <c r="G17" s="57"/>
      <c r="H17" s="57"/>
      <c r="I17" s="57"/>
      <c r="J17" s="58"/>
      <c r="K17" s="4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</row>
    <row r="18" spans="1:34" ht="12.75" customHeight="1" x14ac:dyDescent="0.2">
      <c r="B18" s="37"/>
      <c r="D18" s="51"/>
      <c r="E18" s="51"/>
      <c r="F18" s="56"/>
      <c r="G18" s="57"/>
      <c r="H18" s="57"/>
      <c r="I18" s="57"/>
      <c r="J18" s="58"/>
      <c r="K18" s="4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</row>
    <row r="19" spans="1:34" ht="12.75" customHeight="1" x14ac:dyDescent="0.2">
      <c r="B19" s="37"/>
      <c r="D19" s="51"/>
      <c r="E19" s="51"/>
      <c r="F19" s="56"/>
      <c r="G19" s="57"/>
      <c r="H19" s="57"/>
      <c r="I19" s="57"/>
      <c r="J19" s="58"/>
      <c r="K19" s="4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</row>
    <row r="20" spans="1:34" ht="12.75" customHeight="1" x14ac:dyDescent="0.2">
      <c r="B20" s="37"/>
      <c r="D20" s="51"/>
      <c r="E20" s="51"/>
      <c r="F20" s="56"/>
      <c r="G20" s="57"/>
      <c r="H20" s="57"/>
      <c r="I20" s="57"/>
      <c r="J20" s="58"/>
      <c r="K20" s="4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</row>
    <row r="21" spans="1:34" ht="12.75" customHeight="1" x14ac:dyDescent="0.2">
      <c r="B21" s="37"/>
      <c r="D21" s="51"/>
      <c r="E21" s="51"/>
      <c r="F21" s="56"/>
      <c r="G21" s="57"/>
      <c r="H21" s="57"/>
      <c r="I21" s="57"/>
      <c r="J21" s="58"/>
      <c r="K21" s="4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</row>
    <row r="22" spans="1:34" ht="12.75" customHeight="1" x14ac:dyDescent="0.2">
      <c r="B22" s="37"/>
      <c r="D22" s="51"/>
      <c r="E22" s="51"/>
      <c r="F22" s="56"/>
      <c r="G22" s="57"/>
      <c r="H22" s="57"/>
      <c r="I22" s="57"/>
      <c r="J22" s="58"/>
      <c r="K22" s="4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</row>
    <row r="23" spans="1:34" ht="12.75" customHeight="1" thickBot="1" x14ac:dyDescent="0.25">
      <c r="B23" s="38"/>
      <c r="D23" s="52"/>
      <c r="E23" s="52"/>
      <c r="F23" s="59"/>
      <c r="G23" s="60"/>
      <c r="H23" s="60"/>
      <c r="I23" s="60"/>
      <c r="J23" s="61"/>
      <c r="K23" s="10" t="str">
        <f t="shared" ref="K23:AH23" si="12">IF(OR(TRIM(K8)=0,TRIM(K8)=""),"",IF(IFERROR(TRIM(INDEX(QryItemNamed,MATCH(TRIM(K8),ITEM,0),3)),"")="LS","",IFERROR(TRIM(INDEX(QryItemNamed,MATCH(TRIM(K8),ITEM,0),3)),"")))</f>
        <v>SY</v>
      </c>
      <c r="L23" s="11" t="str">
        <f t="shared" si="12"/>
        <v>FT</v>
      </c>
      <c r="M23" s="11" t="str">
        <f t="shared" si="12"/>
        <v>FT</v>
      </c>
      <c r="N23" s="11" t="str">
        <f t="shared" si="12"/>
        <v>EACH</v>
      </c>
      <c r="O23" s="11" t="str">
        <f t="shared" ref="O23" si="13">IF(OR(TRIM(O8)=0,TRIM(O8)=""),"",IF(IFERROR(TRIM(INDEX(QryItemNamed,MATCH(TRIM(O8),ITEM,0),3)),"")="LS","",IFERROR(TRIM(INDEX(QryItemNamed,MATCH(TRIM(O8),ITEM,0),3)),"")))</f>
        <v>EACH</v>
      </c>
      <c r="P23" s="11" t="str">
        <f t="shared" si="12"/>
        <v>EACH</v>
      </c>
      <c r="Q23" s="11" t="str">
        <f t="shared" si="12"/>
        <v>FT</v>
      </c>
      <c r="R23" s="11" t="str">
        <f t="shared" si="12"/>
        <v>EACH</v>
      </c>
      <c r="S23" s="11" t="str">
        <f t="shared" si="12"/>
        <v>EACH</v>
      </c>
      <c r="T23" s="11" t="str">
        <f t="shared" ref="T23" si="14">IF(OR(TRIM(T8)=0,TRIM(T8)=""),"",IF(IFERROR(TRIM(INDEX(QryItemNamed,MATCH(TRIM(T8),ITEM,0),3)),"")="LS","",IFERROR(TRIM(INDEX(QryItemNamed,MATCH(TRIM(T8),ITEM,0),3)),"")))</f>
        <v>EACH</v>
      </c>
      <c r="U23" s="11" t="str">
        <f t="shared" si="12"/>
        <v>FT</v>
      </c>
      <c r="V23" s="11" t="str">
        <f t="shared" ref="V23" si="15">IF(OR(TRIM(V8)=0,TRIM(V8)=""),"",IF(IFERROR(TRIM(INDEX(QryItemNamed,MATCH(TRIM(V8),ITEM,0),3)),"")="LS","",IFERROR(TRIM(INDEX(QryItemNamed,MATCH(TRIM(V8),ITEM,0),3)),"")))</f>
        <v>EACH</v>
      </c>
      <c r="W23" s="11" t="str">
        <f t="shared" si="12"/>
        <v>EACH</v>
      </c>
      <c r="X23" s="11" t="str">
        <f t="shared" ref="X23" si="16">IF(OR(TRIM(X8)=0,TRIM(X8)=""),"",IF(IFERROR(TRIM(INDEX(QryItemNamed,MATCH(TRIM(X8),ITEM,0),3)),"")="LS","",IFERROR(TRIM(INDEX(QryItemNamed,MATCH(TRIM(X8),ITEM,0),3)),"")))</f>
        <v>FT</v>
      </c>
      <c r="Y23" s="11" t="str">
        <f t="shared" si="12"/>
        <v>FT</v>
      </c>
      <c r="Z23" s="11" t="str">
        <f t="shared" si="12"/>
        <v>EACH</v>
      </c>
      <c r="AA23" s="11" t="str">
        <f t="shared" si="12"/>
        <v>EACH</v>
      </c>
      <c r="AB23" s="11" t="str">
        <f t="shared" si="12"/>
        <v>EACH</v>
      </c>
      <c r="AC23" s="11" t="str">
        <f t="shared" si="12"/>
        <v>FT</v>
      </c>
      <c r="AD23" s="11" t="str">
        <f t="shared" ref="AD23" si="17">IF(OR(TRIM(AD8)=0,TRIM(AD8)=""),"",IF(IFERROR(TRIM(INDEX(QryItemNamed,MATCH(TRIM(AD8),ITEM,0),3)),"")="LS","",IFERROR(TRIM(INDEX(QryItemNamed,MATCH(TRIM(AD8),ITEM,0),3)),"")))</f>
        <v>EACH</v>
      </c>
      <c r="AE23" s="11" t="str">
        <f t="shared" si="12"/>
        <v>SY</v>
      </c>
      <c r="AF23" s="11" t="s">
        <v>33</v>
      </c>
      <c r="AG23" s="11" t="s">
        <v>33</v>
      </c>
      <c r="AH23" s="11" t="str">
        <f t="shared" si="12"/>
        <v>FT</v>
      </c>
    </row>
    <row r="24" spans="1:34" ht="12.75" customHeight="1" x14ac:dyDescent="0.2">
      <c r="B24" s="29">
        <v>1</v>
      </c>
      <c r="D24" s="12" t="s">
        <v>40</v>
      </c>
      <c r="E24" s="12">
        <v>336</v>
      </c>
      <c r="F24" s="42" t="s">
        <v>76</v>
      </c>
      <c r="G24" s="43"/>
      <c r="H24" s="34" t="s">
        <v>2</v>
      </c>
      <c r="I24" s="42" t="s">
        <v>77</v>
      </c>
      <c r="J24" s="44"/>
      <c r="K24" s="13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>
        <v>44</v>
      </c>
      <c r="Y24" s="14"/>
      <c r="Z24" s="14"/>
      <c r="AA24" s="14">
        <v>2</v>
      </c>
      <c r="AB24" s="14"/>
      <c r="AC24" s="14"/>
      <c r="AD24" s="14"/>
      <c r="AE24" s="14"/>
      <c r="AF24" s="14">
        <v>2</v>
      </c>
      <c r="AG24" s="14"/>
      <c r="AH24" s="14"/>
    </row>
    <row r="25" spans="1:34" ht="12.75" customHeight="1" x14ac:dyDescent="0.2">
      <c r="B25" s="30">
        <v>1</v>
      </c>
      <c r="D25" s="15" t="s">
        <v>35</v>
      </c>
      <c r="E25" s="15" t="s">
        <v>41</v>
      </c>
      <c r="F25" s="40" t="s">
        <v>63</v>
      </c>
      <c r="G25" s="41"/>
      <c r="H25" s="33" t="s">
        <v>2</v>
      </c>
      <c r="I25" s="40" t="s">
        <v>64</v>
      </c>
      <c r="J25" s="45"/>
      <c r="K25" s="16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>
        <v>493</v>
      </c>
      <c r="Y25" s="17"/>
      <c r="Z25" s="17"/>
      <c r="AA25" s="17">
        <v>2</v>
      </c>
      <c r="AB25" s="17"/>
      <c r="AC25" s="17"/>
      <c r="AD25" s="17"/>
      <c r="AE25" s="17"/>
      <c r="AF25" s="17">
        <v>6</v>
      </c>
      <c r="AG25" s="17"/>
      <c r="AH25" s="17"/>
    </row>
    <row r="26" spans="1:34" ht="12.75" customHeight="1" x14ac:dyDescent="0.2">
      <c r="B26" s="30">
        <v>1</v>
      </c>
      <c r="D26" s="15" t="s">
        <v>36</v>
      </c>
      <c r="E26" s="15">
        <v>336</v>
      </c>
      <c r="F26" s="40" t="s">
        <v>67</v>
      </c>
      <c r="G26" s="41"/>
      <c r="H26" s="33" t="s">
        <v>2</v>
      </c>
      <c r="I26" s="40" t="s">
        <v>68</v>
      </c>
      <c r="J26" s="45"/>
      <c r="K26" s="16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>
        <v>61</v>
      </c>
      <c r="Y26" s="17"/>
      <c r="Z26" s="17">
        <v>1</v>
      </c>
      <c r="AA26" s="17">
        <v>1</v>
      </c>
      <c r="AB26" s="17"/>
      <c r="AC26" s="17"/>
      <c r="AD26" s="17"/>
      <c r="AE26" s="17"/>
      <c r="AF26" s="17">
        <v>2</v>
      </c>
      <c r="AG26" s="17"/>
      <c r="AH26" s="17"/>
    </row>
    <row r="27" spans="1:34" ht="12.75" customHeight="1" x14ac:dyDescent="0.2">
      <c r="B27" s="30">
        <v>1</v>
      </c>
      <c r="D27" s="15" t="s">
        <v>37</v>
      </c>
      <c r="E27" s="15" t="s">
        <v>41</v>
      </c>
      <c r="F27" s="40" t="s">
        <v>69</v>
      </c>
      <c r="G27" s="41"/>
      <c r="H27" s="33" t="s">
        <v>2</v>
      </c>
      <c r="I27" s="40" t="s">
        <v>70</v>
      </c>
      <c r="J27" s="45"/>
      <c r="K27" s="16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>
        <v>140</v>
      </c>
      <c r="Y27" s="17"/>
      <c r="Z27" s="17">
        <v>1</v>
      </c>
      <c r="AA27" s="17">
        <v>1</v>
      </c>
      <c r="AB27" s="17"/>
      <c r="AC27" s="17"/>
      <c r="AD27" s="17"/>
      <c r="AE27" s="17"/>
      <c r="AF27" s="17">
        <v>2</v>
      </c>
      <c r="AG27" s="17"/>
      <c r="AH27" s="17"/>
    </row>
    <row r="28" spans="1:34" ht="12.75" customHeight="1" x14ac:dyDescent="0.2">
      <c r="B28" s="30">
        <v>1</v>
      </c>
      <c r="D28" s="15" t="s">
        <v>38</v>
      </c>
      <c r="E28" s="15">
        <v>336</v>
      </c>
      <c r="F28" s="40" t="s">
        <v>71</v>
      </c>
      <c r="G28" s="41"/>
      <c r="H28" s="33" t="s">
        <v>2</v>
      </c>
      <c r="I28" s="40" t="s">
        <v>72</v>
      </c>
      <c r="J28" s="45"/>
      <c r="K28" s="16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>
        <v>14</v>
      </c>
      <c r="Y28" s="17"/>
      <c r="Z28" s="17"/>
      <c r="AA28" s="17">
        <v>2</v>
      </c>
      <c r="AB28" s="17"/>
      <c r="AC28" s="17"/>
      <c r="AD28" s="17"/>
      <c r="AE28" s="17"/>
      <c r="AF28" s="17">
        <v>1</v>
      </c>
      <c r="AG28" s="17"/>
      <c r="AH28" s="17"/>
    </row>
    <row r="29" spans="1:34" x14ac:dyDescent="0.2">
      <c r="B29" s="30"/>
      <c r="D29" s="15"/>
      <c r="E29" s="15"/>
      <c r="F29" s="40"/>
      <c r="G29" s="41"/>
      <c r="H29" s="33"/>
      <c r="I29" s="40"/>
      <c r="J29" s="45"/>
      <c r="K29" s="16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</row>
    <row r="30" spans="1:34" ht="12.75" customHeight="1" x14ac:dyDescent="0.2">
      <c r="A30" s="5">
        <v>16</v>
      </c>
      <c r="B30" s="30">
        <v>1</v>
      </c>
      <c r="D30" s="15" t="s">
        <v>39</v>
      </c>
      <c r="E30" s="15">
        <v>336</v>
      </c>
      <c r="F30" s="40" t="s">
        <v>73</v>
      </c>
      <c r="G30" s="41"/>
      <c r="H30" s="33" t="s">
        <v>2</v>
      </c>
      <c r="I30" s="40" t="s">
        <v>56</v>
      </c>
      <c r="J30" s="45"/>
      <c r="K30" s="16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>
        <v>10</v>
      </c>
      <c r="Y30" s="17"/>
      <c r="Z30" s="17"/>
      <c r="AA30" s="17">
        <v>2</v>
      </c>
      <c r="AB30" s="17"/>
      <c r="AC30" s="17"/>
      <c r="AD30" s="17"/>
      <c r="AE30" s="17"/>
      <c r="AF30" s="17">
        <v>1</v>
      </c>
      <c r="AG30" s="17"/>
      <c r="AH30" s="17"/>
    </row>
    <row r="31" spans="1:34" ht="12.75" customHeight="1" x14ac:dyDescent="0.2">
      <c r="B31" s="30">
        <v>1</v>
      </c>
      <c r="D31" s="15" t="s">
        <v>81</v>
      </c>
      <c r="E31" s="15">
        <v>337</v>
      </c>
      <c r="F31" s="40" t="s">
        <v>89</v>
      </c>
      <c r="G31" s="41"/>
      <c r="H31" s="33" t="s">
        <v>2</v>
      </c>
      <c r="I31" s="40" t="s">
        <v>88</v>
      </c>
      <c r="J31" s="45"/>
      <c r="K31" s="16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>
        <v>1</v>
      </c>
      <c r="AB31" s="17"/>
      <c r="AC31" s="17"/>
      <c r="AD31" s="17"/>
      <c r="AE31" s="17"/>
      <c r="AF31" s="17">
        <v>1</v>
      </c>
      <c r="AG31" s="17"/>
      <c r="AH31" s="17"/>
    </row>
    <row r="32" spans="1:34" ht="12.75" customHeight="1" x14ac:dyDescent="0.2">
      <c r="B32" s="30">
        <v>1</v>
      </c>
      <c r="D32" s="15" t="s">
        <v>82</v>
      </c>
      <c r="E32" s="15">
        <v>337</v>
      </c>
      <c r="F32" s="40" t="s">
        <v>90</v>
      </c>
      <c r="G32" s="41"/>
      <c r="H32" s="33" t="s">
        <v>2</v>
      </c>
      <c r="I32" s="40" t="s">
        <v>91</v>
      </c>
      <c r="J32" s="45"/>
      <c r="K32" s="16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>
        <v>55</v>
      </c>
      <c r="AD32" s="17"/>
      <c r="AE32" s="17"/>
      <c r="AF32" s="17">
        <v>2</v>
      </c>
      <c r="AG32" s="17"/>
      <c r="AH32" s="17"/>
    </row>
    <row r="33" spans="2:34" ht="12.75" customHeight="1" x14ac:dyDescent="0.2">
      <c r="B33" s="30">
        <v>1</v>
      </c>
      <c r="D33" s="15" t="s">
        <v>83</v>
      </c>
      <c r="E33" s="15">
        <v>337</v>
      </c>
      <c r="F33" s="40" t="s">
        <v>92</v>
      </c>
      <c r="G33" s="41"/>
      <c r="H33" s="33" t="s">
        <v>2</v>
      </c>
      <c r="I33" s="40" t="s">
        <v>93</v>
      </c>
      <c r="J33" s="45"/>
      <c r="K33" s="16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>
        <v>31</v>
      </c>
      <c r="AD33" s="17"/>
      <c r="AE33" s="17"/>
      <c r="AF33" s="17">
        <v>2</v>
      </c>
      <c r="AG33" s="17"/>
      <c r="AH33" s="17"/>
    </row>
    <row r="34" spans="2:34" ht="12.75" customHeight="1" x14ac:dyDescent="0.2">
      <c r="B34" s="30">
        <v>1</v>
      </c>
      <c r="D34" s="15" t="s">
        <v>84</v>
      </c>
      <c r="E34" s="15">
        <v>337</v>
      </c>
      <c r="F34" s="40" t="s">
        <v>94</v>
      </c>
      <c r="G34" s="41"/>
      <c r="H34" s="33" t="s">
        <v>2</v>
      </c>
      <c r="I34" s="40" t="s">
        <v>95</v>
      </c>
      <c r="J34" s="45"/>
      <c r="K34" s="16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>
        <v>249</v>
      </c>
      <c r="Y34" s="17"/>
      <c r="Z34" s="17">
        <v>1</v>
      </c>
      <c r="AA34" s="17">
        <v>1</v>
      </c>
      <c r="AB34" s="17"/>
      <c r="AC34" s="17"/>
      <c r="AD34" s="17"/>
      <c r="AE34" s="17"/>
      <c r="AF34" s="17">
        <v>3</v>
      </c>
      <c r="AG34" s="17"/>
      <c r="AH34" s="17"/>
    </row>
    <row r="35" spans="2:34" ht="12.75" customHeight="1" x14ac:dyDescent="0.2">
      <c r="B35" s="30"/>
      <c r="D35" s="15"/>
      <c r="E35" s="15"/>
      <c r="F35" s="40"/>
      <c r="G35" s="41"/>
      <c r="H35" s="33"/>
      <c r="I35" s="40"/>
      <c r="J35" s="45"/>
      <c r="K35" s="16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</row>
    <row r="36" spans="2:34" ht="12.75" customHeight="1" x14ac:dyDescent="0.2">
      <c r="B36" s="30">
        <v>1</v>
      </c>
      <c r="D36" s="15" t="s">
        <v>85</v>
      </c>
      <c r="E36" s="15" t="s">
        <v>87</v>
      </c>
      <c r="F36" s="40" t="s">
        <v>96</v>
      </c>
      <c r="G36" s="41"/>
      <c r="H36" s="33" t="s">
        <v>2</v>
      </c>
      <c r="I36" s="40" t="s">
        <v>97</v>
      </c>
      <c r="J36" s="45"/>
      <c r="K36" s="16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>
        <v>252</v>
      </c>
      <c r="Y36" s="17"/>
      <c r="Z36" s="17">
        <v>1</v>
      </c>
      <c r="AA36" s="17">
        <v>1</v>
      </c>
      <c r="AB36" s="17"/>
      <c r="AC36" s="17"/>
      <c r="AD36" s="17"/>
      <c r="AE36" s="17"/>
      <c r="AF36" s="17">
        <v>3</v>
      </c>
      <c r="AG36" s="17"/>
      <c r="AH36" s="17"/>
    </row>
    <row r="37" spans="2:34" ht="12.75" customHeight="1" x14ac:dyDescent="0.2">
      <c r="B37" s="30">
        <v>1</v>
      </c>
      <c r="D37" s="15" t="s">
        <v>86</v>
      </c>
      <c r="E37" s="15" t="s">
        <v>87</v>
      </c>
      <c r="F37" s="40" t="s">
        <v>98</v>
      </c>
      <c r="G37" s="41"/>
      <c r="H37" s="33" t="s">
        <v>2</v>
      </c>
      <c r="I37" s="40" t="s">
        <v>99</v>
      </c>
      <c r="J37" s="45"/>
      <c r="K37" s="16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>
        <v>418</v>
      </c>
      <c r="Y37" s="17"/>
      <c r="Z37" s="17">
        <v>1</v>
      </c>
      <c r="AA37" s="17">
        <v>1</v>
      </c>
      <c r="AB37" s="17"/>
      <c r="AC37" s="17"/>
      <c r="AD37" s="17"/>
      <c r="AE37" s="17"/>
      <c r="AF37" s="17">
        <v>5</v>
      </c>
      <c r="AG37" s="17"/>
      <c r="AH37" s="17"/>
    </row>
    <row r="38" spans="2:34" ht="12.75" customHeight="1" x14ac:dyDescent="0.2">
      <c r="B38" s="30">
        <v>1</v>
      </c>
      <c r="D38" s="15" t="s">
        <v>118</v>
      </c>
      <c r="E38" s="15">
        <v>338</v>
      </c>
      <c r="F38" s="40" t="s">
        <v>123</v>
      </c>
      <c r="G38" s="41"/>
      <c r="H38" s="33" t="s">
        <v>2</v>
      </c>
      <c r="I38" s="40" t="s">
        <v>124</v>
      </c>
      <c r="J38" s="45"/>
      <c r="K38" s="16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>
        <v>167</v>
      </c>
      <c r="Y38" s="17"/>
      <c r="Z38" s="17">
        <v>1</v>
      </c>
      <c r="AA38" s="17">
        <v>1</v>
      </c>
      <c r="AB38" s="17"/>
      <c r="AC38" s="17"/>
      <c r="AD38" s="17"/>
      <c r="AE38" s="17"/>
      <c r="AF38" s="17">
        <v>3</v>
      </c>
      <c r="AG38" s="17"/>
      <c r="AH38" s="17"/>
    </row>
    <row r="39" spans="2:34" ht="12.75" customHeight="1" x14ac:dyDescent="0.2">
      <c r="B39" s="30">
        <v>1</v>
      </c>
      <c r="D39" s="15" t="s">
        <v>119</v>
      </c>
      <c r="E39" s="15">
        <v>338</v>
      </c>
      <c r="F39" s="40" t="s">
        <v>125</v>
      </c>
      <c r="G39" s="41"/>
      <c r="H39" s="33" t="s">
        <v>2</v>
      </c>
      <c r="I39" s="40" t="s">
        <v>126</v>
      </c>
      <c r="J39" s="45"/>
      <c r="K39" s="16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>
        <v>2</v>
      </c>
      <c r="AB39" s="17"/>
      <c r="AC39" s="17"/>
      <c r="AD39" s="17"/>
      <c r="AE39" s="17"/>
      <c r="AF39" s="17"/>
      <c r="AG39" s="17"/>
      <c r="AH39" s="17"/>
    </row>
    <row r="40" spans="2:34" ht="12.75" customHeight="1" x14ac:dyDescent="0.2">
      <c r="B40" s="30">
        <v>1</v>
      </c>
      <c r="D40" s="15" t="s">
        <v>120</v>
      </c>
      <c r="E40" s="15">
        <v>338</v>
      </c>
      <c r="F40" s="40" t="s">
        <v>127</v>
      </c>
      <c r="G40" s="41"/>
      <c r="H40" s="33" t="s">
        <v>2</v>
      </c>
      <c r="I40" s="40" t="s">
        <v>128</v>
      </c>
      <c r="J40" s="45"/>
      <c r="K40" s="16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>
        <v>1</v>
      </c>
      <c r="AB40" s="17"/>
      <c r="AC40" s="17"/>
      <c r="AD40" s="17"/>
      <c r="AE40" s="17"/>
      <c r="AF40" s="17"/>
      <c r="AG40" s="17"/>
      <c r="AH40" s="17"/>
    </row>
    <row r="41" spans="2:34" ht="12.75" customHeight="1" x14ac:dyDescent="0.2">
      <c r="B41" s="30"/>
      <c r="D41" s="15"/>
      <c r="E41" s="15"/>
      <c r="F41" s="40"/>
      <c r="G41" s="41"/>
      <c r="H41" s="33"/>
      <c r="I41" s="40"/>
      <c r="J41" s="45"/>
      <c r="K41" s="16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</row>
    <row r="42" spans="2:34" ht="12.75" customHeight="1" x14ac:dyDescent="0.2">
      <c r="B42" s="30">
        <v>1</v>
      </c>
      <c r="D42" s="15" t="s">
        <v>121</v>
      </c>
      <c r="E42" s="15">
        <v>338</v>
      </c>
      <c r="F42" s="40" t="s">
        <v>129</v>
      </c>
      <c r="G42" s="41"/>
      <c r="H42" s="33" t="s">
        <v>2</v>
      </c>
      <c r="I42" s="40" t="s">
        <v>107</v>
      </c>
      <c r="J42" s="45"/>
      <c r="K42" s="16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>
        <v>18</v>
      </c>
      <c r="Y42" s="17"/>
      <c r="Z42" s="17"/>
      <c r="AA42" s="17">
        <v>1</v>
      </c>
      <c r="AB42" s="17">
        <v>1</v>
      </c>
      <c r="AC42" s="17"/>
      <c r="AD42" s="17"/>
      <c r="AE42" s="17"/>
      <c r="AF42" s="17">
        <v>1</v>
      </c>
      <c r="AG42" s="17"/>
      <c r="AH42" s="17"/>
    </row>
    <row r="43" spans="2:34" ht="12.75" customHeight="1" x14ac:dyDescent="0.2">
      <c r="B43" s="30">
        <v>1</v>
      </c>
      <c r="D43" s="15" t="s">
        <v>122</v>
      </c>
      <c r="E43" s="15">
        <v>338</v>
      </c>
      <c r="F43" s="40" t="s">
        <v>130</v>
      </c>
      <c r="G43" s="41"/>
      <c r="H43" s="33" t="s">
        <v>2</v>
      </c>
      <c r="I43" s="40" t="s">
        <v>131</v>
      </c>
      <c r="J43" s="45"/>
      <c r="K43" s="16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>
        <v>117</v>
      </c>
      <c r="Y43" s="17"/>
      <c r="Z43" s="17"/>
      <c r="AA43" s="17">
        <v>2</v>
      </c>
      <c r="AB43" s="17"/>
      <c r="AC43" s="17"/>
      <c r="AD43" s="17"/>
      <c r="AE43" s="17"/>
      <c r="AF43" s="17">
        <v>2</v>
      </c>
      <c r="AG43" s="17"/>
      <c r="AH43" s="17"/>
    </row>
    <row r="44" spans="2:34" ht="12.75" customHeight="1" x14ac:dyDescent="0.2">
      <c r="B44" s="30">
        <v>1</v>
      </c>
      <c r="D44" s="15" t="s">
        <v>134</v>
      </c>
      <c r="E44" s="15">
        <v>339</v>
      </c>
      <c r="F44" s="40" t="s">
        <v>137</v>
      </c>
      <c r="G44" s="41"/>
      <c r="H44" s="33" t="s">
        <v>2</v>
      </c>
      <c r="I44" s="40" t="s">
        <v>138</v>
      </c>
      <c r="J44" s="45"/>
      <c r="K44" s="16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>
        <v>84</v>
      </c>
      <c r="Y44" s="17"/>
      <c r="Z44" s="17"/>
      <c r="AA44" s="17"/>
      <c r="AB44" s="17">
        <v>2</v>
      </c>
      <c r="AC44" s="17"/>
      <c r="AD44" s="17"/>
      <c r="AE44" s="17"/>
      <c r="AF44" s="17">
        <v>2</v>
      </c>
      <c r="AG44" s="17"/>
      <c r="AH44" s="17"/>
    </row>
    <row r="45" spans="2:34" ht="12.75" customHeight="1" x14ac:dyDescent="0.2">
      <c r="B45" s="30">
        <v>1</v>
      </c>
      <c r="D45" s="15" t="s">
        <v>135</v>
      </c>
      <c r="E45" s="15">
        <v>339</v>
      </c>
      <c r="F45" s="40" t="s">
        <v>139</v>
      </c>
      <c r="G45" s="41"/>
      <c r="H45" s="33" t="s">
        <v>2</v>
      </c>
      <c r="I45" s="40" t="s">
        <v>140</v>
      </c>
      <c r="J45" s="45"/>
      <c r="K45" s="16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>
        <v>1</v>
      </c>
      <c r="X45" s="17"/>
      <c r="Y45" s="17"/>
      <c r="Z45" s="17"/>
      <c r="AA45" s="17"/>
      <c r="AB45" s="17"/>
      <c r="AC45" s="17"/>
      <c r="AD45" s="17"/>
      <c r="AE45" s="17"/>
      <c r="AF45" s="17">
        <v>2</v>
      </c>
      <c r="AG45" s="17"/>
      <c r="AH45" s="17"/>
    </row>
    <row r="46" spans="2:34" ht="12.75" customHeight="1" x14ac:dyDescent="0.2">
      <c r="B46" s="30">
        <v>1</v>
      </c>
      <c r="D46" s="15" t="s">
        <v>136</v>
      </c>
      <c r="E46" s="15">
        <v>339</v>
      </c>
      <c r="F46" s="40" t="s">
        <v>141</v>
      </c>
      <c r="G46" s="41"/>
      <c r="H46" s="33" t="s">
        <v>2</v>
      </c>
      <c r="I46" s="40" t="s">
        <v>142</v>
      </c>
      <c r="J46" s="45"/>
      <c r="K46" s="16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>
        <v>1</v>
      </c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</row>
    <row r="47" spans="2:34" ht="12.75" customHeight="1" x14ac:dyDescent="0.2">
      <c r="B47" s="30">
        <v>1</v>
      </c>
      <c r="D47" s="15" t="s">
        <v>151</v>
      </c>
      <c r="E47" s="15">
        <v>350</v>
      </c>
      <c r="F47" s="40" t="s">
        <v>154</v>
      </c>
      <c r="G47" s="41"/>
      <c r="H47" s="33" t="s">
        <v>2</v>
      </c>
      <c r="I47" s="40" t="s">
        <v>155</v>
      </c>
      <c r="J47" s="45"/>
      <c r="K47" s="16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>
        <v>4</v>
      </c>
      <c r="AG47" s="17"/>
      <c r="AH47" s="17">
        <v>72.5</v>
      </c>
    </row>
    <row r="48" spans="2:34" ht="12.75" customHeight="1" x14ac:dyDescent="0.2">
      <c r="B48" s="30">
        <v>1</v>
      </c>
      <c r="D48" s="15" t="s">
        <v>152</v>
      </c>
      <c r="E48" s="15">
        <v>350</v>
      </c>
      <c r="F48" s="40" t="s">
        <v>159</v>
      </c>
      <c r="G48" s="41"/>
      <c r="H48" s="33" t="s">
        <v>2</v>
      </c>
      <c r="I48" s="40" t="s">
        <v>180</v>
      </c>
      <c r="J48" s="45"/>
      <c r="K48" s="16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>
        <v>1</v>
      </c>
      <c r="W48" s="17"/>
      <c r="X48" s="17"/>
      <c r="Y48" s="17">
        <v>30</v>
      </c>
      <c r="Z48" s="17"/>
      <c r="AA48" s="17"/>
      <c r="AB48" s="17"/>
      <c r="AC48" s="17"/>
      <c r="AD48" s="17">
        <v>1</v>
      </c>
      <c r="AE48" s="17"/>
      <c r="AF48" s="17">
        <v>2</v>
      </c>
      <c r="AG48" s="17"/>
      <c r="AH48" s="17"/>
    </row>
    <row r="49" spans="2:34" ht="12.75" customHeight="1" x14ac:dyDescent="0.2">
      <c r="B49" s="30">
        <v>1</v>
      </c>
      <c r="D49" s="15" t="s">
        <v>153</v>
      </c>
      <c r="E49" s="15">
        <v>350</v>
      </c>
      <c r="F49" s="40" t="s">
        <v>161</v>
      </c>
      <c r="G49" s="41"/>
      <c r="H49" s="33" t="s">
        <v>2</v>
      </c>
      <c r="I49" s="40" t="s">
        <v>162</v>
      </c>
      <c r="J49" s="45"/>
      <c r="K49" s="16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>
        <v>191</v>
      </c>
      <c r="Y49" s="17"/>
      <c r="Z49" s="17"/>
      <c r="AA49" s="17">
        <v>2</v>
      </c>
      <c r="AB49" s="17"/>
      <c r="AC49" s="17"/>
      <c r="AD49" s="17"/>
      <c r="AE49" s="17"/>
      <c r="AF49" s="17"/>
      <c r="AG49" s="17"/>
      <c r="AH49" s="17"/>
    </row>
    <row r="50" spans="2:34" ht="12.75" customHeight="1" x14ac:dyDescent="0.2">
      <c r="B50" s="30"/>
      <c r="D50" s="15"/>
      <c r="E50" s="15"/>
      <c r="F50" s="40"/>
      <c r="G50" s="41"/>
      <c r="H50" s="33"/>
      <c r="I50" s="40"/>
      <c r="J50" s="45"/>
      <c r="K50" s="16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</row>
    <row r="51" spans="2:34" ht="12.75" customHeight="1" x14ac:dyDescent="0.2">
      <c r="B51" s="30">
        <v>1</v>
      </c>
      <c r="D51" s="15" t="s">
        <v>42</v>
      </c>
      <c r="E51" s="15" t="s">
        <v>41</v>
      </c>
      <c r="F51" s="40" t="s">
        <v>78</v>
      </c>
      <c r="G51" s="41"/>
      <c r="H51" s="33" t="s">
        <v>2</v>
      </c>
      <c r="I51" s="40" t="s">
        <v>52</v>
      </c>
      <c r="J51" s="45"/>
      <c r="K51" s="16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>
        <v>8</v>
      </c>
      <c r="AG51" s="17"/>
      <c r="AH51" s="17"/>
    </row>
    <row r="52" spans="2:34" ht="12.75" customHeight="1" x14ac:dyDescent="0.2">
      <c r="B52" s="30">
        <v>1</v>
      </c>
      <c r="D52" s="15" t="s">
        <v>43</v>
      </c>
      <c r="E52" s="15" t="s">
        <v>41</v>
      </c>
      <c r="F52" s="40" t="s">
        <v>79</v>
      </c>
      <c r="G52" s="41"/>
      <c r="H52" s="33" t="s">
        <v>2</v>
      </c>
      <c r="I52" s="40" t="s">
        <v>74</v>
      </c>
      <c r="J52" s="45"/>
      <c r="K52" s="16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>
        <v>5</v>
      </c>
      <c r="AG52" s="17"/>
      <c r="AH52" s="17"/>
    </row>
    <row r="53" spans="2:34" ht="12.75" customHeight="1" x14ac:dyDescent="0.2">
      <c r="B53" s="30">
        <v>1</v>
      </c>
      <c r="D53" s="15" t="s">
        <v>44</v>
      </c>
      <c r="E53" s="15">
        <v>336</v>
      </c>
      <c r="F53" s="40" t="s">
        <v>57</v>
      </c>
      <c r="G53" s="41"/>
      <c r="H53" s="33" t="s">
        <v>2</v>
      </c>
      <c r="I53" s="40" t="s">
        <v>58</v>
      </c>
      <c r="J53" s="45"/>
      <c r="K53" s="16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>
        <v>2</v>
      </c>
      <c r="AG53" s="17"/>
      <c r="AH53" s="17"/>
    </row>
    <row r="54" spans="2:34" ht="12.75" customHeight="1" x14ac:dyDescent="0.2">
      <c r="B54" s="30">
        <v>1</v>
      </c>
      <c r="D54" s="15" t="s">
        <v>45</v>
      </c>
      <c r="E54" s="15">
        <v>336</v>
      </c>
      <c r="F54" s="40" t="s">
        <v>56</v>
      </c>
      <c r="G54" s="41"/>
      <c r="H54" s="33" t="s">
        <v>2</v>
      </c>
      <c r="I54" s="40" t="s">
        <v>59</v>
      </c>
      <c r="J54" s="45"/>
      <c r="K54" s="16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>
        <v>2</v>
      </c>
      <c r="AG54" s="17"/>
      <c r="AH54" s="17"/>
    </row>
    <row r="55" spans="2:34" ht="12.75" customHeight="1" x14ac:dyDescent="0.2">
      <c r="B55" s="30"/>
      <c r="D55" s="15"/>
      <c r="E55" s="15"/>
      <c r="F55" s="40"/>
      <c r="G55" s="41"/>
      <c r="H55" s="33"/>
      <c r="I55" s="40"/>
      <c r="J55" s="45"/>
      <c r="K55" s="16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</row>
    <row r="56" spans="2:34" ht="12.75" customHeight="1" x14ac:dyDescent="0.2">
      <c r="B56" s="30">
        <v>1</v>
      </c>
      <c r="D56" s="15" t="s">
        <v>46</v>
      </c>
      <c r="E56" s="15">
        <v>336</v>
      </c>
      <c r="F56" s="40" t="s">
        <v>60</v>
      </c>
      <c r="G56" s="41"/>
      <c r="H56" s="33" t="s">
        <v>2</v>
      </c>
      <c r="I56" s="40" t="s">
        <v>61</v>
      </c>
      <c r="J56" s="45"/>
      <c r="K56" s="16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>
        <v>68</v>
      </c>
      <c r="AF56" s="17"/>
      <c r="AG56" s="17"/>
      <c r="AH56" s="17"/>
    </row>
    <row r="57" spans="2:34" ht="12.75" customHeight="1" x14ac:dyDescent="0.2">
      <c r="B57" s="30"/>
      <c r="D57" s="15"/>
      <c r="E57" s="15"/>
      <c r="F57" s="65"/>
      <c r="G57" s="66"/>
      <c r="H57" s="33"/>
      <c r="I57" s="65"/>
      <c r="J57" s="69"/>
      <c r="K57" s="16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</row>
    <row r="58" spans="2:34" ht="12.75" customHeight="1" x14ac:dyDescent="0.2">
      <c r="B58" s="30">
        <v>1</v>
      </c>
      <c r="D58" s="15" t="s">
        <v>47</v>
      </c>
      <c r="E58" s="15">
        <v>336</v>
      </c>
      <c r="F58" s="67" t="s">
        <v>75</v>
      </c>
      <c r="G58" s="68"/>
      <c r="H58" s="33" t="s">
        <v>2</v>
      </c>
      <c r="I58" s="67" t="s">
        <v>62</v>
      </c>
      <c r="J58" s="70"/>
      <c r="K58" s="16">
        <v>66</v>
      </c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</row>
    <row r="59" spans="2:34" ht="12.75" customHeight="1" x14ac:dyDescent="0.2">
      <c r="B59" s="30">
        <v>1</v>
      </c>
      <c r="D59" s="15" t="s">
        <v>48</v>
      </c>
      <c r="E59" s="15" t="s">
        <v>41</v>
      </c>
      <c r="F59" s="40" t="s">
        <v>63</v>
      </c>
      <c r="G59" s="41"/>
      <c r="H59" s="33" t="s">
        <v>2</v>
      </c>
      <c r="I59" s="40" t="s">
        <v>64</v>
      </c>
      <c r="J59" s="45"/>
      <c r="K59" s="16">
        <v>468</v>
      </c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</row>
    <row r="60" spans="2:34" ht="12.75" customHeight="1" x14ac:dyDescent="0.2">
      <c r="B60" s="30">
        <v>1</v>
      </c>
      <c r="D60" s="15" t="s">
        <v>49</v>
      </c>
      <c r="E60" s="15" t="s">
        <v>51</v>
      </c>
      <c r="F60" s="40" t="s">
        <v>65</v>
      </c>
      <c r="G60" s="41"/>
      <c r="H60" s="33" t="s">
        <v>2</v>
      </c>
      <c r="I60" s="40" t="s">
        <v>66</v>
      </c>
      <c r="J60" s="45"/>
      <c r="K60" s="16">
        <v>958</v>
      </c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</row>
    <row r="61" spans="2:34" ht="12.75" customHeight="1" x14ac:dyDescent="0.2">
      <c r="B61" s="30">
        <v>1</v>
      </c>
      <c r="D61" s="15" t="s">
        <v>101</v>
      </c>
      <c r="E61" s="15">
        <v>337</v>
      </c>
      <c r="F61" s="40" t="s">
        <v>89</v>
      </c>
      <c r="G61" s="41"/>
      <c r="H61" s="33" t="s">
        <v>2</v>
      </c>
      <c r="I61" s="40" t="s">
        <v>104</v>
      </c>
      <c r="J61" s="45"/>
      <c r="K61" s="16">
        <v>13</v>
      </c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</row>
    <row r="62" spans="2:34" ht="12.75" customHeight="1" x14ac:dyDescent="0.2">
      <c r="B62" s="30">
        <v>1</v>
      </c>
      <c r="D62" s="15" t="s">
        <v>102</v>
      </c>
      <c r="E62" s="15">
        <v>337</v>
      </c>
      <c r="F62" s="40" t="s">
        <v>105</v>
      </c>
      <c r="G62" s="41"/>
      <c r="H62" s="33" t="s">
        <v>2</v>
      </c>
      <c r="I62" s="40" t="s">
        <v>106</v>
      </c>
      <c r="J62" s="45"/>
      <c r="K62" s="16">
        <v>129</v>
      </c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</row>
    <row r="63" spans="2:34" ht="12.75" customHeight="1" x14ac:dyDescent="0.2">
      <c r="B63" s="30"/>
      <c r="D63" s="15"/>
      <c r="E63" s="15"/>
      <c r="F63" s="40"/>
      <c r="G63" s="41"/>
      <c r="H63" s="33"/>
      <c r="I63" s="40"/>
      <c r="J63" s="45"/>
      <c r="K63" s="16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</row>
    <row r="64" spans="2:34" ht="12.75" customHeight="1" x14ac:dyDescent="0.2">
      <c r="B64" s="30">
        <v>1</v>
      </c>
      <c r="D64" s="15" t="s">
        <v>103</v>
      </c>
      <c r="E64" s="15" t="s">
        <v>87</v>
      </c>
      <c r="F64" s="40" t="s">
        <v>98</v>
      </c>
      <c r="G64" s="41"/>
      <c r="H64" s="33" t="s">
        <v>2</v>
      </c>
      <c r="I64" s="40" t="s">
        <v>107</v>
      </c>
      <c r="J64" s="45"/>
      <c r="K64" s="16">
        <v>725</v>
      </c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</row>
    <row r="65" spans="2:34" ht="12.75" customHeight="1" x14ac:dyDescent="0.2">
      <c r="B65" s="30">
        <v>1</v>
      </c>
      <c r="D65" s="15" t="s">
        <v>143</v>
      </c>
      <c r="E65" s="15">
        <v>339</v>
      </c>
      <c r="F65" s="40" t="s">
        <v>137</v>
      </c>
      <c r="G65" s="41"/>
      <c r="H65" s="33" t="s">
        <v>2</v>
      </c>
      <c r="I65" s="40" t="s">
        <v>138</v>
      </c>
      <c r="J65" s="45"/>
      <c r="K65" s="16">
        <v>101</v>
      </c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</row>
    <row r="66" spans="2:34" ht="12.75" customHeight="1" x14ac:dyDescent="0.2">
      <c r="B66" s="30">
        <v>1</v>
      </c>
      <c r="D66" s="15" t="s">
        <v>144</v>
      </c>
      <c r="E66" s="15">
        <v>339</v>
      </c>
      <c r="F66" s="40" t="s">
        <v>139</v>
      </c>
      <c r="G66" s="41"/>
      <c r="H66" s="33" t="s">
        <v>2</v>
      </c>
      <c r="I66" s="40" t="s">
        <v>142</v>
      </c>
      <c r="J66" s="45"/>
      <c r="K66" s="16">
        <v>95</v>
      </c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</row>
    <row r="67" spans="2:34" ht="12.75" customHeight="1" x14ac:dyDescent="0.2">
      <c r="B67" s="30">
        <v>1</v>
      </c>
      <c r="D67" s="15" t="s">
        <v>156</v>
      </c>
      <c r="E67" s="15">
        <v>350</v>
      </c>
      <c r="F67" s="40" t="s">
        <v>154</v>
      </c>
      <c r="G67" s="41"/>
      <c r="H67" s="33" t="s">
        <v>2</v>
      </c>
      <c r="I67" s="40" t="s">
        <v>155</v>
      </c>
      <c r="J67" s="45"/>
      <c r="K67" s="16">
        <v>88</v>
      </c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</row>
    <row r="68" spans="2:34" ht="12.75" customHeight="1" x14ac:dyDescent="0.2">
      <c r="B68" s="30">
        <v>1</v>
      </c>
      <c r="D68" s="15" t="s">
        <v>157</v>
      </c>
      <c r="E68" s="15">
        <v>350</v>
      </c>
      <c r="F68" s="40" t="s">
        <v>159</v>
      </c>
      <c r="G68" s="41"/>
      <c r="H68" s="33" t="s">
        <v>2</v>
      </c>
      <c r="I68" s="40" t="s">
        <v>160</v>
      </c>
      <c r="J68" s="45"/>
      <c r="K68" s="16">
        <v>83</v>
      </c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</row>
    <row r="69" spans="2:34" ht="12.75" customHeight="1" x14ac:dyDescent="0.2">
      <c r="B69" s="30">
        <v>1</v>
      </c>
      <c r="D69" s="15" t="s">
        <v>158</v>
      </c>
      <c r="E69" s="15">
        <v>350</v>
      </c>
      <c r="F69" s="40" t="s">
        <v>161</v>
      </c>
      <c r="G69" s="41"/>
      <c r="H69" s="33" t="s">
        <v>2</v>
      </c>
      <c r="I69" s="40" t="s">
        <v>162</v>
      </c>
      <c r="J69" s="45"/>
      <c r="K69" s="16">
        <v>198</v>
      </c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</row>
    <row r="70" spans="2:34" ht="12.75" customHeight="1" x14ac:dyDescent="0.2">
      <c r="B70" s="30"/>
      <c r="D70" s="15"/>
      <c r="E70" s="15"/>
      <c r="F70" s="40"/>
      <c r="G70" s="41"/>
      <c r="H70" s="33"/>
      <c r="I70" s="40"/>
      <c r="J70" s="45"/>
      <c r="K70" s="16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</row>
    <row r="71" spans="2:34" ht="12.75" customHeight="1" x14ac:dyDescent="0.2">
      <c r="B71" s="30">
        <v>1</v>
      </c>
      <c r="D71" s="15" t="s">
        <v>50</v>
      </c>
      <c r="E71" s="15">
        <v>336</v>
      </c>
      <c r="F71" s="40" t="s">
        <v>53</v>
      </c>
      <c r="G71" s="41"/>
      <c r="H71" s="33" t="s">
        <v>2</v>
      </c>
      <c r="I71" s="40" t="s">
        <v>54</v>
      </c>
      <c r="J71" s="45"/>
      <c r="K71" s="16"/>
      <c r="L71" s="17"/>
      <c r="M71" s="17"/>
      <c r="N71" s="17"/>
      <c r="O71" s="17"/>
      <c r="P71" s="17"/>
      <c r="Q71" s="17">
        <v>135</v>
      </c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</row>
    <row r="72" spans="2:34" ht="12.75" customHeight="1" x14ac:dyDescent="0.2">
      <c r="B72" s="30">
        <v>1</v>
      </c>
      <c r="D72" s="15" t="s">
        <v>110</v>
      </c>
      <c r="E72" s="35">
        <v>337350</v>
      </c>
      <c r="F72" s="40" t="s">
        <v>111</v>
      </c>
      <c r="G72" s="41"/>
      <c r="H72" s="33" t="s">
        <v>2</v>
      </c>
      <c r="I72" s="40" t="s">
        <v>112</v>
      </c>
      <c r="J72" s="45"/>
      <c r="K72" s="16"/>
      <c r="L72" s="17"/>
      <c r="M72" s="17"/>
      <c r="N72" s="17"/>
      <c r="O72" s="17"/>
      <c r="P72" s="17"/>
      <c r="Q72" s="17">
        <v>298</v>
      </c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</row>
    <row r="73" spans="2:34" ht="12.75" customHeight="1" x14ac:dyDescent="0.2">
      <c r="B73" s="30"/>
      <c r="D73" s="15" t="s">
        <v>169</v>
      </c>
      <c r="E73" s="15">
        <v>350</v>
      </c>
      <c r="F73" s="40" t="s">
        <v>159</v>
      </c>
      <c r="G73" s="41"/>
      <c r="H73" s="33" t="s">
        <v>2</v>
      </c>
      <c r="I73" s="40" t="s">
        <v>170</v>
      </c>
      <c r="J73" s="45"/>
      <c r="K73" s="16"/>
      <c r="L73" s="17"/>
      <c r="M73" s="17">
        <v>15</v>
      </c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</row>
    <row r="74" spans="2:34" ht="12.75" customHeight="1" x14ac:dyDescent="0.2">
      <c r="B74" s="30"/>
      <c r="D74" s="15" t="s">
        <v>173</v>
      </c>
      <c r="E74" s="15">
        <v>340</v>
      </c>
      <c r="F74" s="40" t="s">
        <v>174</v>
      </c>
      <c r="G74" s="41"/>
      <c r="H74" s="33" t="s">
        <v>2</v>
      </c>
      <c r="I74" s="40" t="s">
        <v>175</v>
      </c>
      <c r="J74" s="45"/>
      <c r="K74" s="16"/>
      <c r="L74" s="17"/>
      <c r="M74" s="17"/>
      <c r="N74" s="17"/>
      <c r="O74" s="17"/>
      <c r="P74" s="17"/>
      <c r="Q74" s="17">
        <v>56</v>
      </c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</row>
    <row r="75" spans="2:34" ht="12.75" customHeight="1" x14ac:dyDescent="0.2">
      <c r="B75" s="30">
        <v>1</v>
      </c>
      <c r="D75" s="15" t="s">
        <v>108</v>
      </c>
      <c r="E75" s="15">
        <v>337</v>
      </c>
      <c r="F75" s="40" t="s">
        <v>106</v>
      </c>
      <c r="G75" s="41"/>
      <c r="H75" s="33" t="s">
        <v>2</v>
      </c>
      <c r="I75" s="40" t="s">
        <v>109</v>
      </c>
      <c r="J75" s="45"/>
      <c r="K75" s="16"/>
      <c r="L75" s="17"/>
      <c r="M75" s="17"/>
      <c r="N75" s="17"/>
      <c r="O75" s="17"/>
      <c r="P75" s="17">
        <v>1</v>
      </c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</row>
    <row r="76" spans="2:34" ht="12.75" customHeight="1" x14ac:dyDescent="0.2">
      <c r="B76" s="30">
        <v>1</v>
      </c>
      <c r="D76" s="15" t="s">
        <v>163</v>
      </c>
      <c r="E76" s="15">
        <v>350</v>
      </c>
      <c r="F76" s="40" t="s">
        <v>155</v>
      </c>
      <c r="G76" s="41"/>
      <c r="H76" s="33"/>
      <c r="I76" s="40"/>
      <c r="J76" s="45"/>
      <c r="K76" s="16"/>
      <c r="L76" s="17"/>
      <c r="M76" s="17"/>
      <c r="N76" s="17"/>
      <c r="O76" s="17"/>
      <c r="P76" s="17"/>
      <c r="Q76" s="17"/>
      <c r="R76" s="17"/>
      <c r="S76" s="17">
        <v>1</v>
      </c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</row>
    <row r="77" spans="2:34" ht="12.75" customHeight="1" x14ac:dyDescent="0.2">
      <c r="B77" s="30">
        <v>1</v>
      </c>
      <c r="D77" s="15" t="s">
        <v>164</v>
      </c>
      <c r="E77" s="15">
        <v>350</v>
      </c>
      <c r="F77" s="40" t="s">
        <v>180</v>
      </c>
      <c r="G77" s="41"/>
      <c r="H77" s="33"/>
      <c r="I77" s="40"/>
      <c r="J77" s="45"/>
      <c r="K77" s="16"/>
      <c r="L77" s="17"/>
      <c r="M77" s="17"/>
      <c r="N77" s="17"/>
      <c r="O77" s="17"/>
      <c r="P77" s="17"/>
      <c r="Q77" s="17"/>
      <c r="R77" s="17"/>
      <c r="S77" s="17"/>
      <c r="T77" s="17">
        <v>1</v>
      </c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</row>
    <row r="78" spans="2:34" ht="12.75" customHeight="1" x14ac:dyDescent="0.2">
      <c r="B78" s="30"/>
      <c r="D78" s="15"/>
      <c r="E78" s="15"/>
      <c r="F78" s="40"/>
      <c r="G78" s="41"/>
      <c r="H78" s="33"/>
      <c r="I78" s="40"/>
      <c r="J78" s="45"/>
      <c r="K78" s="16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</row>
    <row r="79" spans="2:34" ht="12.75" customHeight="1" x14ac:dyDescent="0.2">
      <c r="B79" s="30">
        <v>1</v>
      </c>
      <c r="D79" s="15" t="s">
        <v>113</v>
      </c>
      <c r="E79" s="35">
        <v>337350</v>
      </c>
      <c r="F79" s="40" t="s">
        <v>104</v>
      </c>
      <c r="G79" s="41"/>
      <c r="H79" s="33" t="s">
        <v>2</v>
      </c>
      <c r="I79" s="40" t="s">
        <v>114</v>
      </c>
      <c r="J79" s="45"/>
      <c r="K79" s="16"/>
      <c r="L79" s="17">
        <v>50</v>
      </c>
      <c r="M79" s="17"/>
      <c r="N79" s="17">
        <v>1</v>
      </c>
      <c r="O79" s="17"/>
      <c r="P79" s="17"/>
      <c r="Q79" s="17"/>
      <c r="R79" s="17">
        <v>1</v>
      </c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>
        <v>2</v>
      </c>
      <c r="AH79" s="17"/>
    </row>
    <row r="80" spans="2:34" ht="12.75" customHeight="1" x14ac:dyDescent="0.2">
      <c r="B80" s="30">
        <v>1</v>
      </c>
      <c r="D80" s="15" t="s">
        <v>115</v>
      </c>
      <c r="E80" s="15" t="s">
        <v>116</v>
      </c>
      <c r="F80" s="40" t="s">
        <v>107</v>
      </c>
      <c r="G80" s="41"/>
      <c r="H80" s="33" t="s">
        <v>2</v>
      </c>
      <c r="I80" s="40" t="s">
        <v>117</v>
      </c>
      <c r="J80" s="45"/>
      <c r="K80" s="16"/>
      <c r="L80" s="17">
        <v>200</v>
      </c>
      <c r="M80" s="17"/>
      <c r="N80" s="17">
        <v>1</v>
      </c>
      <c r="O80" s="17">
        <v>1</v>
      </c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>
        <v>3</v>
      </c>
      <c r="AH80" s="17"/>
    </row>
    <row r="81" spans="2:34" ht="12.75" customHeight="1" x14ac:dyDescent="0.2">
      <c r="B81" s="30">
        <v>1</v>
      </c>
      <c r="D81" s="15" t="s">
        <v>145</v>
      </c>
      <c r="E81" s="15">
        <v>339</v>
      </c>
      <c r="F81" s="40" t="s">
        <v>138</v>
      </c>
      <c r="G81" s="41"/>
      <c r="H81" s="33" t="s">
        <v>2</v>
      </c>
      <c r="I81" s="40" t="s">
        <v>146</v>
      </c>
      <c r="J81" s="45"/>
      <c r="K81" s="16"/>
      <c r="L81" s="17">
        <v>225</v>
      </c>
      <c r="M81" s="17"/>
      <c r="N81" s="17">
        <v>1</v>
      </c>
      <c r="O81" s="17"/>
      <c r="P81" s="17"/>
      <c r="Q81" s="17"/>
      <c r="R81" s="17">
        <v>1</v>
      </c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>
        <v>3</v>
      </c>
      <c r="AH81" s="17"/>
    </row>
    <row r="82" spans="2:34" ht="12.75" customHeight="1" x14ac:dyDescent="0.2">
      <c r="B82" s="30"/>
      <c r="D82" s="15"/>
      <c r="E82" s="15"/>
      <c r="F82" s="40"/>
      <c r="G82" s="41"/>
      <c r="H82" s="33"/>
      <c r="I82" s="40"/>
      <c r="J82" s="45"/>
      <c r="K82" s="16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</row>
    <row r="83" spans="2:34" ht="12.75" customHeight="1" thickBot="1" x14ac:dyDescent="0.25">
      <c r="B83" s="30">
        <v>1</v>
      </c>
      <c r="D83" s="15" t="s">
        <v>147</v>
      </c>
      <c r="E83" s="15">
        <v>339</v>
      </c>
      <c r="F83" s="40" t="s">
        <v>138</v>
      </c>
      <c r="G83" s="41"/>
      <c r="H83" s="17" t="s">
        <v>2</v>
      </c>
      <c r="I83" s="40" t="s">
        <v>148</v>
      </c>
      <c r="J83" s="45"/>
      <c r="K83" s="16"/>
      <c r="L83" s="17"/>
      <c r="M83" s="17"/>
      <c r="N83" s="17"/>
      <c r="O83" s="17"/>
      <c r="P83" s="17"/>
      <c r="Q83" s="17"/>
      <c r="R83" s="17"/>
      <c r="S83" s="17"/>
      <c r="T83" s="17"/>
      <c r="U83" s="17">
        <v>25</v>
      </c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</row>
    <row r="84" spans="2:34" ht="12.75" customHeight="1" x14ac:dyDescent="0.2">
      <c r="B84" s="5" t="s">
        <v>11</v>
      </c>
      <c r="D84" s="46" t="s">
        <v>19</v>
      </c>
      <c r="E84" s="47"/>
      <c r="F84" s="47"/>
      <c r="G84" s="47"/>
      <c r="H84" s="47"/>
      <c r="I84" s="47"/>
      <c r="J84" s="48"/>
      <c r="K84" s="18">
        <f t="shared" ref="K84:AH84" si="18">IF(K8="","",IF(K23="",IF(SUM(COUNTIF(K24:K83,"LS")+COUNTIF(K24:K83,"LUMP"))&gt;0,"LS",""),IF(SUM(K24:K83)&gt;0,ROUNDUP(SUM(K24:K83),0),"")))</f>
        <v>2924</v>
      </c>
      <c r="L84" s="18">
        <f t="shared" si="18"/>
        <v>475</v>
      </c>
      <c r="M84" s="18">
        <f t="shared" si="18"/>
        <v>15</v>
      </c>
      <c r="N84" s="18">
        <f t="shared" si="18"/>
        <v>3</v>
      </c>
      <c r="O84" s="18">
        <f t="shared" si="18"/>
        <v>1</v>
      </c>
      <c r="P84" s="18">
        <f t="shared" si="18"/>
        <v>1</v>
      </c>
      <c r="Q84" s="18">
        <f t="shared" si="18"/>
        <v>489</v>
      </c>
      <c r="R84" s="18">
        <f t="shared" si="18"/>
        <v>2</v>
      </c>
      <c r="S84" s="18">
        <f t="shared" si="18"/>
        <v>1</v>
      </c>
      <c r="T84" s="18">
        <f t="shared" si="18"/>
        <v>1</v>
      </c>
      <c r="U84" s="18">
        <f t="shared" si="18"/>
        <v>25</v>
      </c>
      <c r="V84" s="18">
        <f t="shared" si="18"/>
        <v>1</v>
      </c>
      <c r="W84" s="18">
        <f t="shared" si="18"/>
        <v>2</v>
      </c>
      <c r="X84" s="18">
        <f t="shared" si="18"/>
        <v>2258</v>
      </c>
      <c r="Y84" s="18">
        <f t="shared" si="18"/>
        <v>30</v>
      </c>
      <c r="Z84" s="18">
        <f t="shared" si="18"/>
        <v>6</v>
      </c>
      <c r="AA84" s="18">
        <f t="shared" si="18"/>
        <v>23</v>
      </c>
      <c r="AB84" s="18">
        <f t="shared" si="18"/>
        <v>3</v>
      </c>
      <c r="AC84" s="18">
        <f t="shared" si="18"/>
        <v>86</v>
      </c>
      <c r="AD84" s="18">
        <f t="shared" si="18"/>
        <v>1</v>
      </c>
      <c r="AE84" s="18">
        <f t="shared" si="18"/>
        <v>68</v>
      </c>
      <c r="AF84" s="18">
        <f t="shared" si="18"/>
        <v>63</v>
      </c>
      <c r="AG84" s="18">
        <f t="shared" si="18"/>
        <v>8</v>
      </c>
      <c r="AH84" s="18">
        <f t="shared" si="18"/>
        <v>73</v>
      </c>
    </row>
  </sheetData>
  <mergeCells count="152">
    <mergeCell ref="I57:J57"/>
    <mergeCell ref="I58:J58"/>
    <mergeCell ref="I59:J59"/>
    <mergeCell ref="I60:J60"/>
    <mergeCell ref="I61:J61"/>
    <mergeCell ref="I53:J53"/>
    <mergeCell ref="I54:J54"/>
    <mergeCell ref="I55:J55"/>
    <mergeCell ref="I56:J56"/>
    <mergeCell ref="I78:J78"/>
    <mergeCell ref="I75:J75"/>
    <mergeCell ref="I76:J76"/>
    <mergeCell ref="I70:J70"/>
    <mergeCell ref="I71:J71"/>
    <mergeCell ref="I72:J72"/>
    <mergeCell ref="I73:J73"/>
    <mergeCell ref="I74:J74"/>
    <mergeCell ref="I62:J62"/>
    <mergeCell ref="I63:J63"/>
    <mergeCell ref="I64:J64"/>
    <mergeCell ref="I65:J65"/>
    <mergeCell ref="I66:J66"/>
    <mergeCell ref="I77:J77"/>
    <mergeCell ref="I67:J67"/>
    <mergeCell ref="I68:J68"/>
    <mergeCell ref="I69:J69"/>
    <mergeCell ref="I79:J79"/>
    <mergeCell ref="I80:J80"/>
    <mergeCell ref="I81:J81"/>
    <mergeCell ref="I82:J82"/>
    <mergeCell ref="I83:J83"/>
    <mergeCell ref="F81:G81"/>
    <mergeCell ref="F83:G83"/>
    <mergeCell ref="F82:G82"/>
    <mergeCell ref="F79:G79"/>
    <mergeCell ref="F80:G80"/>
    <mergeCell ref="I37:J37"/>
    <mergeCell ref="I43:J43"/>
    <mergeCell ref="I50:J50"/>
    <mergeCell ref="I51:J51"/>
    <mergeCell ref="I52:J52"/>
    <mergeCell ref="I33:J33"/>
    <mergeCell ref="I34:J34"/>
    <mergeCell ref="I35:J35"/>
    <mergeCell ref="I36:J36"/>
    <mergeCell ref="I45:J45"/>
    <mergeCell ref="I38:J38"/>
    <mergeCell ref="I39:J39"/>
    <mergeCell ref="I40:J40"/>
    <mergeCell ref="I41:J41"/>
    <mergeCell ref="I42:J42"/>
    <mergeCell ref="I44:J44"/>
    <mergeCell ref="I46:J46"/>
    <mergeCell ref="I47:J47"/>
    <mergeCell ref="I48:J48"/>
    <mergeCell ref="I49:J49"/>
    <mergeCell ref="F77:G77"/>
    <mergeCell ref="F78:G78"/>
    <mergeCell ref="F72:G72"/>
    <mergeCell ref="F73:G73"/>
    <mergeCell ref="F74:G74"/>
    <mergeCell ref="F64:G64"/>
    <mergeCell ref="F65:G65"/>
    <mergeCell ref="F66:G66"/>
    <mergeCell ref="F70:G70"/>
    <mergeCell ref="F71:G71"/>
    <mergeCell ref="F67:G67"/>
    <mergeCell ref="F68:G68"/>
    <mergeCell ref="F69:G69"/>
    <mergeCell ref="F62:G62"/>
    <mergeCell ref="F63:G63"/>
    <mergeCell ref="F54:G54"/>
    <mergeCell ref="F55:G55"/>
    <mergeCell ref="F56:G56"/>
    <mergeCell ref="F57:G57"/>
    <mergeCell ref="F58:G58"/>
    <mergeCell ref="F75:G75"/>
    <mergeCell ref="F76:G76"/>
    <mergeCell ref="F37:G37"/>
    <mergeCell ref="F29:G29"/>
    <mergeCell ref="F33:G33"/>
    <mergeCell ref="F34:G34"/>
    <mergeCell ref="F35:G35"/>
    <mergeCell ref="F36:G36"/>
    <mergeCell ref="F59:G59"/>
    <mergeCell ref="F60:G60"/>
    <mergeCell ref="F61:G61"/>
    <mergeCell ref="F38:G38"/>
    <mergeCell ref="F39:G39"/>
    <mergeCell ref="F40:G40"/>
    <mergeCell ref="F41:G41"/>
    <mergeCell ref="F42:G42"/>
    <mergeCell ref="F44:G44"/>
    <mergeCell ref="F46:G46"/>
    <mergeCell ref="F45:G45"/>
    <mergeCell ref="F47:G47"/>
    <mergeCell ref="F48:G48"/>
    <mergeCell ref="F49:G49"/>
    <mergeCell ref="D7:AH7"/>
    <mergeCell ref="AC11:AC22"/>
    <mergeCell ref="AB11:AB22"/>
    <mergeCell ref="AE11:AE22"/>
    <mergeCell ref="AF11:AF22"/>
    <mergeCell ref="AG11:AG22"/>
    <mergeCell ref="AA11:AA22"/>
    <mergeCell ref="D10:D23"/>
    <mergeCell ref="D8:J8"/>
    <mergeCell ref="D9:J9"/>
    <mergeCell ref="P11:P22"/>
    <mergeCell ref="Q11:Q22"/>
    <mergeCell ref="R11:R22"/>
    <mergeCell ref="S11:S22"/>
    <mergeCell ref="AD11:AD22"/>
    <mergeCell ref="T11:T22"/>
    <mergeCell ref="D84:J84"/>
    <mergeCell ref="AH11:AH22"/>
    <mergeCell ref="K11:K22"/>
    <mergeCell ref="L11:L22"/>
    <mergeCell ref="M11:M22"/>
    <mergeCell ref="N11:N22"/>
    <mergeCell ref="E10:E23"/>
    <mergeCell ref="F10:J23"/>
    <mergeCell ref="O11:O22"/>
    <mergeCell ref="X11:X22"/>
    <mergeCell ref="F25:G25"/>
    <mergeCell ref="I25:J25"/>
    <mergeCell ref="F30:G30"/>
    <mergeCell ref="I30:J30"/>
    <mergeCell ref="F26:G26"/>
    <mergeCell ref="I26:J26"/>
    <mergeCell ref="I29:J29"/>
    <mergeCell ref="F43:G43"/>
    <mergeCell ref="F50:G50"/>
    <mergeCell ref="F51:G51"/>
    <mergeCell ref="F52:G52"/>
    <mergeCell ref="F53:G53"/>
    <mergeCell ref="F27:G27"/>
    <mergeCell ref="F28:G28"/>
    <mergeCell ref="B10:B23"/>
    <mergeCell ref="Y11:Y22"/>
    <mergeCell ref="Z11:Z22"/>
    <mergeCell ref="U11:U22"/>
    <mergeCell ref="W11:W22"/>
    <mergeCell ref="F31:G31"/>
    <mergeCell ref="F32:G32"/>
    <mergeCell ref="F24:G24"/>
    <mergeCell ref="I24:J24"/>
    <mergeCell ref="I27:J27"/>
    <mergeCell ref="I28:J28"/>
    <mergeCell ref="I31:J31"/>
    <mergeCell ref="I32:J32"/>
    <mergeCell ref="V11:V2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White, Anne</cp:lastModifiedBy>
  <cp:lastPrinted>2015-05-18T13:50:30Z</cp:lastPrinted>
  <dcterms:created xsi:type="dcterms:W3CDTF">2005-09-27T11:52:28Z</dcterms:created>
  <dcterms:modified xsi:type="dcterms:W3CDTF">2021-06-08T17:31:09Z</dcterms:modified>
</cp:coreProperties>
</file>